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activeTab="0"/>
  </bookViews>
  <sheets>
    <sheet name="plan1" sheetId="1" r:id="rId1"/>
  </sheets>
  <definedNames>
    <definedName name="_xlnm.Print_Area" localSheetId="0">'plan1'!$A$1:$H$148</definedName>
    <definedName name="_xlnm.Print_Titles" localSheetId="0">'plan1'!$8:$9</definedName>
  </definedNames>
  <calcPr fullCalcOnLoad="1"/>
</workbook>
</file>

<file path=xl/sharedStrings.xml><?xml version="1.0" encoding="utf-8"?>
<sst xmlns="http://schemas.openxmlformats.org/spreadsheetml/2006/main" count="386" uniqueCount="281">
  <si>
    <t>OBRAS CIVIS</t>
  </si>
  <si>
    <t>PLANILHA DE ORÇAMENTOS - COMPRA DE MATERIAIS E/OU SERVIÇOS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</si>
  <si>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</si>
  <si>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</si>
  <si>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</si>
  <si>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</si>
  <si>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</si>
  <si>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</si>
  <si>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</si>
  <si>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</si>
  <si>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1.0</t>
  </si>
  <si>
    <t>m²</t>
  </si>
  <si>
    <t>I</t>
  </si>
  <si>
    <t>1.1</t>
  </si>
  <si>
    <t>2.1</t>
  </si>
  <si>
    <t>3.1</t>
  </si>
  <si>
    <t>TOTAL GERAL</t>
  </si>
  <si>
    <t>1.2</t>
  </si>
  <si>
    <t>1.3</t>
  </si>
  <si>
    <t>SUBTOTAL CIVIL</t>
  </si>
  <si>
    <t>3.2</t>
  </si>
  <si>
    <t>un.</t>
  </si>
  <si>
    <t>4.1</t>
  </si>
  <si>
    <t>4.1.1</t>
  </si>
  <si>
    <t>PINTURA</t>
  </si>
  <si>
    <t>5.2</t>
  </si>
  <si>
    <t>LIMPEZA</t>
  </si>
  <si>
    <t>6.1</t>
  </si>
  <si>
    <t>Limpeza geral da obra - interna e externa</t>
  </si>
  <si>
    <t>2.2</t>
  </si>
  <si>
    <t>2.3</t>
  </si>
  <si>
    <t>2.4</t>
  </si>
  <si>
    <t>m</t>
  </si>
  <si>
    <t>4.1.2</t>
  </si>
  <si>
    <t>4.2</t>
  </si>
  <si>
    <t>Vidro Temperado:</t>
  </si>
  <si>
    <t>4.2.1</t>
  </si>
  <si>
    <t>4.2.2</t>
  </si>
  <si>
    <t>4.2.3</t>
  </si>
  <si>
    <t>MANUTENÇÃO E MODERNIZAÇÃO DO PA EXPOINTER</t>
  </si>
  <si>
    <t xml:space="preserve"> SERVIÇOS PRELIMINARES</t>
  </si>
  <si>
    <t>Demolição</t>
  </si>
  <si>
    <t>1.1.1</t>
  </si>
  <si>
    <t xml:space="preserve">       - alvenaria</t>
  </si>
  <si>
    <t>x,xx</t>
  </si>
  <si>
    <t>1.1.2</t>
  </si>
  <si>
    <t xml:space="preserve">       - piso cerâmico</t>
  </si>
  <si>
    <t>1.1.3</t>
  </si>
  <si>
    <t xml:space="preserve">       - forro de PVC com rodaforro</t>
  </si>
  <si>
    <t>1.1.4</t>
  </si>
  <si>
    <t>1.1.5</t>
  </si>
  <si>
    <t xml:space="preserve">       - azulejos</t>
  </si>
  <si>
    <t>Retirada de:</t>
  </si>
  <si>
    <t>1.2.1</t>
  </si>
  <si>
    <t xml:space="preserve">       - paineis divisórios com portas</t>
  </si>
  <si>
    <t>1.2.2</t>
  </si>
  <si>
    <t xml:space="preserve">       - grades para reaproveitamento</t>
  </si>
  <si>
    <t>1.2.3</t>
  </si>
  <si>
    <t xml:space="preserve">       - remoção de instalações hidraulicas e eletricas desativadas</t>
  </si>
  <si>
    <t>conj.</t>
  </si>
  <si>
    <t>1.2.4</t>
  </si>
  <si>
    <t xml:space="preserve">       - acessórios sanitários</t>
  </si>
  <si>
    <t>Relocar:</t>
  </si>
  <si>
    <t>1.3.1</t>
  </si>
  <si>
    <t xml:space="preserve">       - no break e baterias</t>
  </si>
  <si>
    <t>conj</t>
  </si>
  <si>
    <t>m³</t>
  </si>
  <si>
    <t xml:space="preserve">          - Demolição/ Recorte de parede de alvenaria da fachada, para abertura de vão</t>
  </si>
  <si>
    <t>1.1.6</t>
  </si>
  <si>
    <t>1.2.5</t>
  </si>
  <si>
    <t>1.2.6</t>
  </si>
  <si>
    <t>1.2.7</t>
  </si>
  <si>
    <t>1.2.8</t>
  </si>
  <si>
    <r>
      <t xml:space="preserve">2. ENDEREÇO DE EXECUÇÃO/ENTREGA: </t>
    </r>
    <r>
      <rPr>
        <sz val="10"/>
        <rFont val="Calibri"/>
        <family val="2"/>
      </rPr>
      <t>Parque de Exposições Assis Brasil, quadra 34 - ESTEIO/RS</t>
    </r>
  </si>
  <si>
    <r>
      <t xml:space="preserve">4. HORÁRIO PARA EXECUÇÃO/ENTREGA: </t>
    </r>
    <r>
      <rPr>
        <sz val="10"/>
        <rFont val="Calibri"/>
        <family val="2"/>
      </rPr>
      <t>Livre; dias e horários formalizados com 48 horas de antecedência</t>
    </r>
  </si>
  <si>
    <r>
      <t>6. ANEXOS:</t>
    </r>
    <r>
      <rPr>
        <sz val="10"/>
        <rFont val="Calibri"/>
        <family val="2"/>
      </rPr>
      <t xml:space="preserve"> Plantas baixas e desenhos complementares, obter no Banrisul</t>
    </r>
  </si>
  <si>
    <t>1.1.7</t>
  </si>
  <si>
    <t xml:space="preserve">       - piso basalto</t>
  </si>
  <si>
    <t>1.2.9</t>
  </si>
  <si>
    <t xml:space="preserve">       - pórtico kit ATM</t>
  </si>
  <si>
    <t>PAREDES</t>
  </si>
  <si>
    <t>PAVIMENTAÇÕES</t>
  </si>
  <si>
    <t>FORROS</t>
  </si>
  <si>
    <t>5.1</t>
  </si>
  <si>
    <t>Forro mineral em placa</t>
  </si>
  <si>
    <t>Forro PVC lâmina de 10cm  e estrutura de fixação em madeira</t>
  </si>
  <si>
    <t>5.3</t>
  </si>
  <si>
    <t>Ferro:</t>
  </si>
  <si>
    <t>Reinstalação de janela de ferro existente, dimensões 173x74cm com vidros incolores 5mm</t>
  </si>
  <si>
    <t xml:space="preserve">        - Acrílica com emassamento (paredes internas)</t>
  </si>
  <si>
    <t xml:space="preserve">        - Esmalte sobre ferro com fundo antiferruginoso (janela sanitário e grades)</t>
  </si>
  <si>
    <t xml:space="preserve">       - janela de ferro para reaproveitamento - Dimensões:  173x74cm (1 unidade)</t>
  </si>
  <si>
    <t>1.2.10</t>
  </si>
  <si>
    <t xml:space="preserve">       - esquadria de alumínio completa</t>
  </si>
  <si>
    <t>Pisos:</t>
  </si>
  <si>
    <t xml:space="preserve">        - enchimento com brita leve</t>
  </si>
  <si>
    <t xml:space="preserve">        - enchimento com cascote de obra</t>
  </si>
  <si>
    <t xml:space="preserve">        - contrapiso de concreto armado e= 8,0cm</t>
  </si>
  <si>
    <t xml:space="preserve">        - regularização para pavimentação colada</t>
  </si>
  <si>
    <t xml:space="preserve">        - cerâmico 30 x 30cm</t>
  </si>
  <si>
    <t xml:space="preserve">        - porcelanato</t>
  </si>
  <si>
    <t xml:space="preserve">        - bloco de concreto - reaproveitamento</t>
  </si>
  <si>
    <t xml:space="preserve">      -  piso bloco concreto para reaproveitamento parcial</t>
  </si>
  <si>
    <t>Soleiras:</t>
  </si>
  <si>
    <t xml:space="preserve">        - basalto polido e= 10 cm, nas portas dos sanitários</t>
  </si>
  <si>
    <t xml:space="preserve">        - basalto tear levigado e= 25 cm, no final do piso rampado</t>
  </si>
  <si>
    <t xml:space="preserve">        - basalto polido e= 25 cm, nos locais de abertura/ recortes de alvenaria</t>
  </si>
  <si>
    <t>REVESTIMENTOS</t>
  </si>
  <si>
    <t xml:space="preserve">        - azulejos 20 x 20 cm, liso, cor branco</t>
  </si>
  <si>
    <t>5.4</t>
  </si>
  <si>
    <t xml:space="preserve">        - Esmalte sobre madeira, com emassamento (portas de madeira)</t>
  </si>
  <si>
    <t xml:space="preserve">        - chapisco</t>
  </si>
  <si>
    <t xml:space="preserve">        - emboço</t>
  </si>
  <si>
    <t xml:space="preserve">        - reboco</t>
  </si>
  <si>
    <t>4.1.3</t>
  </si>
  <si>
    <t>4.1.4</t>
  </si>
  <si>
    <t>4.1.5</t>
  </si>
  <si>
    <t>4.1.6</t>
  </si>
  <si>
    <t>4.1.7</t>
  </si>
  <si>
    <t>ESQUADRIAS</t>
  </si>
  <si>
    <t xml:space="preserve">       - portas de madeira (8 unidades)</t>
  </si>
  <si>
    <t xml:space="preserve">       - esquadrias de ferro completas (janelas e portas)</t>
  </si>
  <si>
    <t xml:space="preserve">       - grades em ferro, de janelas e aparelhos de ar condicionado</t>
  </si>
  <si>
    <t xml:space="preserve">       - grades pantográficas de ferro (2 unidades), dimensões 386 x 250 cm</t>
  </si>
  <si>
    <t>1.2.11</t>
  </si>
  <si>
    <t>1.2.12</t>
  </si>
  <si>
    <t>1.2.13</t>
  </si>
  <si>
    <t>1.2.14</t>
  </si>
  <si>
    <t>1.2.15</t>
  </si>
  <si>
    <t xml:space="preserve">       - estrutura metálica e brises da fachada, com descarte</t>
  </si>
  <si>
    <t xml:space="preserve">       - frontão da fachada, com descarte</t>
  </si>
  <si>
    <t xml:space="preserve">       - logomarcas das fachadas, para reaproveitamento</t>
  </si>
  <si>
    <t xml:space="preserve">       - toldo de poliuretano da fachada - enviar devidamente embalado e indentificado para a Bagergs</t>
  </si>
  <si>
    <t>Construção de paredes em painel de gesso acartonado - duas faces, com uma chapa de cada lado  - 10 cm, h= 2,55m, conforme projeto.</t>
  </si>
  <si>
    <t>Construção de paredes em painel de gesso acartonado verde - duas faces, com uma chapa de cada lado, resistentes à água - 10 cm, h= 2,52m, conforme projeto.</t>
  </si>
  <si>
    <t>Construção de parede de tijolos furados (6 furos) e= 25 cm. Deixar vãos para janelas, conforme projeto.</t>
  </si>
  <si>
    <t xml:space="preserve">        - textura acrílica nas paredes externas, conforme projeto</t>
  </si>
  <si>
    <t>Fornecimento e instalação de peitoril de basalto polido e= 25cm</t>
  </si>
  <si>
    <t>Alumínio anodizado branco:</t>
  </si>
  <si>
    <t>Esquadria de fachada sem grade, vidros incolores 5mm, com 01 porta 100 cm, conforme projeto</t>
  </si>
  <si>
    <t>Grade de proteção em Aluminio - Tela expandida em "L", cor branca em estrutura de alumínio anodizado branco (1,85m x 0,46m)</t>
  </si>
  <si>
    <t>PV-01/02/03/04 - Porta de vidro temperado 10mm, dimensões 180x210 cm com duas folhas de abrir (PV-01 (esquerda - 2 unidades); PV-02 (direita - 2 unidades)), com mola de piso e ferragens - completa</t>
  </si>
  <si>
    <t>EV- 02C/ 05C - Vidro fixo temperado, 8mm: EV-01A (4 unid. 87x210cm); EV-01B (4 unid. 87x210cm); EV-01C (4 unid. 174x44cm); EV-02A (4 unid. 99x210cm); EV-02B (4 unid. 99x36cm); EV-02C (4 unid. 180x36cm)</t>
  </si>
  <si>
    <t>6.1.2</t>
  </si>
  <si>
    <t>6.1.3</t>
  </si>
  <si>
    <t>6.2</t>
  </si>
  <si>
    <t>6.2.1</t>
  </si>
  <si>
    <t>6.2.2</t>
  </si>
  <si>
    <t>6.3</t>
  </si>
  <si>
    <t>6.3.1</t>
  </si>
  <si>
    <t>6.4</t>
  </si>
  <si>
    <t>Madeira:</t>
  </si>
  <si>
    <t xml:space="preserve">        - Porta PM 01 - 90 x 210cm - 01 folha - abrir</t>
  </si>
  <si>
    <t xml:space="preserve">        - Porta PM 02 - 70 x 210cm - 01 folha - abrir</t>
  </si>
  <si>
    <t xml:space="preserve">        - Porta PM 03 - 70 x 210cm - 01 folha - abrir</t>
  </si>
  <si>
    <t xml:space="preserve">        - Porta PM 04 - 80 x 210cm - 01 folha - abrir</t>
  </si>
  <si>
    <t>6.4.1</t>
  </si>
  <si>
    <t>6.4.2</t>
  </si>
  <si>
    <t>6.4.3</t>
  </si>
  <si>
    <t>6.4.4</t>
  </si>
  <si>
    <t>DIVISÓRIAS E PAINÉIS</t>
  </si>
  <si>
    <t>11.1</t>
  </si>
  <si>
    <t>11.2</t>
  </si>
  <si>
    <t>11.3</t>
  </si>
  <si>
    <t>un</t>
  </si>
  <si>
    <t xml:space="preserve">       - painel BP Plus cor cinza cristal, montantes e rodapés simples, de aço, com pintura eletrostática cor cinza.</t>
  </si>
  <si>
    <t xml:space="preserve">       - portas divisória 80x210cm, com ferragem completa tipo alavanca .</t>
  </si>
  <si>
    <t xml:space="preserve">       - portas divisória 70x210cm, com ferragem completa tipo alavanca .</t>
  </si>
  <si>
    <t>7.1</t>
  </si>
  <si>
    <t>7.2</t>
  </si>
  <si>
    <t>FERRAGENS</t>
  </si>
  <si>
    <t>Portas madeira</t>
  </si>
  <si>
    <t xml:space="preserve">       - interna de abrir tipo alavanca</t>
  </si>
  <si>
    <t>9.1</t>
  </si>
  <si>
    <t>9.2</t>
  </si>
  <si>
    <t>9.3</t>
  </si>
  <si>
    <t>PROGRAMAÇÃO VISUAL EXTERNA</t>
  </si>
  <si>
    <t>FACHADA</t>
  </si>
  <si>
    <t>Aço:</t>
  </si>
  <si>
    <t xml:space="preserve">       - logo CUBO CX - Caixa em aço escovado, pinos para fixação na parede, iluminação por LED's. Profundidade: 12cm (mais alta) e 5cm (mais baixa). Dimensões 150 x 140cm</t>
  </si>
  <si>
    <t>12.1</t>
  </si>
  <si>
    <t xml:space="preserve">       - reinstalação testeiras 2,65m</t>
  </si>
  <si>
    <t>11.1.1</t>
  </si>
  <si>
    <t>11.1.2</t>
  </si>
  <si>
    <t xml:space="preserve"> </t>
  </si>
  <si>
    <t>Estrutura metálica reforçada para fixação do ACM Alucobond e da Chapa perfurada da fachada</t>
  </si>
  <si>
    <t>Painéis de alumínio composto - ACM Alucobond - cor cinza Alumínio</t>
  </si>
  <si>
    <t>Chapa perfurada Aço carbono e=2mm - cor Azul - Pantone 300C. Furos diâmetro 4,5 mm - largura entre centros 10mm - disposição alternada longitudinal, conforme projeto, fixada na estrutura metálica da fachada - Margens 5mm</t>
  </si>
  <si>
    <t>PROGRAMAÇÃO VISUAL INTERNA</t>
  </si>
  <si>
    <t>10.1</t>
  </si>
  <si>
    <t>10.2</t>
  </si>
  <si>
    <t>Adesivos:</t>
  </si>
  <si>
    <t>10.2.1</t>
  </si>
  <si>
    <t>Placas de acrílico:</t>
  </si>
  <si>
    <t>10.3</t>
  </si>
  <si>
    <t>10.3.1</t>
  </si>
  <si>
    <t xml:space="preserve">       - modelo PP16-BRAILE UNI para sanitário PCD, conforme Manual de Programação Visual Interna Banrisul; com texto "UNISSEX" em Braile</t>
  </si>
  <si>
    <t xml:space="preserve">       - modelo PP17-BRAILE M para sanitário Masculino, conforme Manual de Programação Visual Interna Banrisul; com texto "MASCULINO" em Braile</t>
  </si>
  <si>
    <t xml:space="preserve">       - modelo PP18-BRAILE FI para sanitário Feminino, conforme Manual de Programação Visual Interna Banrisul; com texto "FEMININO" em Braile</t>
  </si>
  <si>
    <t>10.3.2</t>
  </si>
  <si>
    <t>10.3.3</t>
  </si>
  <si>
    <t>10.3.4</t>
  </si>
  <si>
    <t>10.3.5</t>
  </si>
  <si>
    <t>10.3.6</t>
  </si>
  <si>
    <t>Máscaras</t>
  </si>
  <si>
    <t>10.1.1</t>
  </si>
  <si>
    <t xml:space="preserve">       - máscaras para terminais de autoatendimento, conforme Projeto de Padronização de Máscara Banrisul</t>
  </si>
  <si>
    <t>10.3.7</t>
  </si>
  <si>
    <t xml:space="preserve">       - modelo PP6-COPA para sanitário Copa, conforme Manual de Programação Visual Interna Banrisul; com pictograma correspondente</t>
  </si>
  <si>
    <t xml:space="preserve">       - modelo PP8-M para sanitário Masculino, conforme Manual de Programação Visual Interna Banrisul; com pictograma correspondente</t>
  </si>
  <si>
    <t xml:space="preserve">       - modelo PP9-F para sanitário Feminino, conforme Manual de Programação Visual Interna Banrisul; com pictograma correspondente</t>
  </si>
  <si>
    <t xml:space="preserve">       - modelo PP10-PNE para sanitário PCD, conforme Manual de Programação Visual Interna Banrisul; compictograma correspondente - SIA</t>
  </si>
  <si>
    <t xml:space="preserve">       - modelo A1 para vidros, conforme Manual de Programação Visual Interna Banrisul; com logo em cores padrão, dupla-face. Medidas 120x10cm. </t>
  </si>
  <si>
    <t>13.1</t>
  </si>
  <si>
    <t xml:space="preserve">         - espelho cristal</t>
  </si>
  <si>
    <t xml:space="preserve">         - chapa para porta em aço inox</t>
  </si>
  <si>
    <t>14.1</t>
  </si>
  <si>
    <t>14.2</t>
  </si>
  <si>
    <t>15.1</t>
  </si>
  <si>
    <t>16.1</t>
  </si>
  <si>
    <t>REDE DE ÁGUA FRIA</t>
  </si>
  <si>
    <t>17.1</t>
  </si>
  <si>
    <t>REDE DE ESGOTO CLOACAL</t>
  </si>
  <si>
    <t xml:space="preserve">Instalações de esgoto completa para sanitario </t>
  </si>
  <si>
    <t>REDE ELETRICA</t>
  </si>
  <si>
    <t>lavatorio de canto com sifão cromado - Master - DECA L76 ou equivalente</t>
  </si>
  <si>
    <t>vaso sanitario com assento sanit. completo - Vogue Plus linha conforto - DECA P510 ou equivalente</t>
  </si>
  <si>
    <t>vaso sanitario com caixa acoplada e assento sanit. completo - Vogue Plus - DECA CP525 ou equivalente</t>
  </si>
  <si>
    <t>lavatorio com coluna - Vogue Plus - DECA L51 e C1V  ou equivalente</t>
  </si>
  <si>
    <t>exaustor para sanitarios, copa e No-break</t>
  </si>
  <si>
    <t xml:space="preserve">Instalações elétrica completa  para sanitários e copa </t>
  </si>
  <si>
    <t>Instalações elétrica completa com botoeira para sanitario PCD</t>
  </si>
  <si>
    <t>Instalações de agua para sanitarios e copa</t>
  </si>
  <si>
    <t xml:space="preserve">         - barra apoio 40 cm para lavatório, em aço inox</t>
  </si>
  <si>
    <t xml:space="preserve">         - puxador 40 cm para porta, aço inox</t>
  </si>
  <si>
    <t xml:space="preserve">         - barra 80 cm, aço inox</t>
  </si>
  <si>
    <t xml:space="preserve">         - papeleira</t>
  </si>
  <si>
    <t xml:space="preserve">         - saboneteira </t>
  </si>
  <si>
    <t xml:space="preserve">         - caixa de descarga de embutir</t>
  </si>
  <si>
    <t>SANITÁRIOS</t>
  </si>
  <si>
    <t>11.1.3</t>
  </si>
  <si>
    <t>11.1.4</t>
  </si>
  <si>
    <t>Louças:</t>
  </si>
  <si>
    <t>Metais:</t>
  </si>
  <si>
    <t>11.2.1</t>
  </si>
  <si>
    <t>Acessórios:</t>
  </si>
  <si>
    <t>11.3.1</t>
  </si>
  <si>
    <t>11.3.2</t>
  </si>
  <si>
    <t>11.3.3</t>
  </si>
  <si>
    <t>11.3.4</t>
  </si>
  <si>
    <t>11.3.6</t>
  </si>
  <si>
    <t>11.3.7</t>
  </si>
  <si>
    <t>11.3.8</t>
  </si>
  <si>
    <t>11.3.9</t>
  </si>
  <si>
    <t>11.3.10</t>
  </si>
  <si>
    <t>torneira  para sanitário</t>
  </si>
  <si>
    <t xml:space="preserve">         - toalheiro para papel toalha</t>
  </si>
  <si>
    <t xml:space="preserve">         - barra 70 cm, aço inox</t>
  </si>
  <si>
    <t>14.3</t>
  </si>
  <si>
    <t>15.1.1</t>
  </si>
  <si>
    <t>15.1.2</t>
  </si>
  <si>
    <t>16.2</t>
  </si>
  <si>
    <t>16.3</t>
  </si>
  <si>
    <t>8.1</t>
  </si>
  <si>
    <t>8.2</t>
  </si>
  <si>
    <t>8.3</t>
  </si>
  <si>
    <t>8.4</t>
  </si>
  <si>
    <t xml:space="preserve">        - Pintura externa, com tinta acrílica sobre textura, nas molduras das portas (elementos salientes na fachada). Cor Azul, Ref. Pantone 300C</t>
  </si>
  <si>
    <t>8.5</t>
  </si>
  <si>
    <t xml:space="preserve">        - Pintura externa, com tinta acrílica sobre textura. Cor Branco neve.</t>
  </si>
  <si>
    <t>8.6</t>
  </si>
  <si>
    <t xml:space="preserve">        - Aplicação de selador acrílico, sobre elementos em concreto aparente. 2 demãos</t>
  </si>
  <si>
    <t>8.7</t>
  </si>
  <si>
    <t xml:space="preserve">        - Pintura externa com tinta acrílica, sobre elementos em concreto aparente que hoje estão pintados de azul. Cor Cinza médio. 2 demãos</t>
  </si>
  <si>
    <t>Portão para pedestres, completo, a ser instalado na Grade de ferro, com barras redondas verticais de diâmetro 1/2'' a cada 8 cm e barras chatas transversais bitola 1x1/4" a cada 80cm. Altura do portão = 1,90 m. Largura = 0,80m. Conforme projeto.</t>
  </si>
  <si>
    <t>Grade de ferro chumbada no piso e alvenaria, com barras redondas verticais de diâmetro 1/2'' a cada 8 cm e barras chatas transversais bitola 1x1/4" a cada 80cm. Fundo antiferruginoso tipo zarcão e pintura esmalte sintético acetinado cor platina. Altura da grade = 1,90 m. Medidas devem ser conferidas no local.</t>
  </si>
  <si>
    <t>6.3.2</t>
  </si>
  <si>
    <t>6.3.3</t>
  </si>
  <si>
    <r>
      <t>5. CONDIÇÕES DE PAGAMENTO:</t>
    </r>
    <r>
      <rPr>
        <sz val="10"/>
        <rFont val="Calibri"/>
        <family val="2"/>
      </rPr>
      <t xml:space="preserve"> Conforme serviço medido, até o 4º (quarto) dia útil do mês subsequente à liberação da Nota Fiscal ou Nota Fiscal Fatura.</t>
    </r>
  </si>
  <si>
    <t>1. OBJETO: OBRAS DE MANUTENÇÃO E MODERNIZAÇÃO DO PA EXPOINTER</t>
  </si>
  <si>
    <r>
      <t xml:space="preserve">3. PRAZO DE EXECUÇÃO/ENTREGA: </t>
    </r>
    <r>
      <rPr>
        <sz val="10"/>
        <rFont val="Calibri"/>
        <family val="2"/>
      </rPr>
      <t>30 dias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</si>
</sst>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0_);[Red]\(0\)"/>
    <numFmt numFmtId="180" formatCode="#,##0.00;[Red]#,##0.00"/>
    <numFmt numFmtId="181" formatCode="0.0"/>
  </numFmts>
  <fonts count="42">
    <font>
      <sz val="10"/>
      <name val="MS Sans Serif"/>
      <family val="0"/>
    </font>
    <font>
      <sz val="12"/>
      <color indexed="8"/>
      <name val="Calibri"/>
      <family val="2"/>
    </font>
    <font>
      <sz val="8"/>
      <name val="MS Sans Serif"/>
      <family val="2"/>
    </font>
    <font>
      <b/>
      <sz val="8"/>
      <name val="Times New Roman"/>
      <family val="1"/>
    </font>
    <font>
      <sz val="10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40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0" fontId="4" fillId="0" borderId="11" xfId="65" applyNumberFormat="1" applyFont="1" applyBorder="1" applyAlignment="1" applyProtection="1">
      <alignment horizontal="right" vertical="center" wrapText="1"/>
      <protection locked="0"/>
    </xf>
    <xf numFmtId="4" fontId="4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/>
    </xf>
    <xf numFmtId="0" fontId="22" fillId="0" borderId="0" xfId="0" applyFont="1" applyAlignment="1" applyProtection="1">
      <alignment vertical="center" wrapText="1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" fontId="22" fillId="33" borderId="13" xfId="0" applyNumberFormat="1" applyFont="1" applyFill="1" applyBorder="1" applyAlignment="1" applyProtection="1">
      <alignment horizontal="center" vertical="center" wrapText="1"/>
      <protection/>
    </xf>
    <xf numFmtId="40" fontId="4" fillId="33" borderId="14" xfId="65" applyNumberFormat="1" applyFont="1" applyFill="1" applyBorder="1" applyAlignment="1" applyProtection="1">
      <alignment horizontal="right" vertical="center" wrapText="1"/>
      <protection/>
    </xf>
    <xf numFmtId="178" fontId="22" fillId="34" borderId="15" xfId="0" applyNumberFormat="1" applyFont="1" applyFill="1" applyBorder="1" applyAlignment="1" applyProtection="1">
      <alignment horizontal="center" vertical="center" wrapText="1"/>
      <protection/>
    </xf>
    <xf numFmtId="1" fontId="4" fillId="34" borderId="16" xfId="0" applyNumberFormat="1" applyFont="1" applyFill="1" applyBorder="1" applyAlignment="1" applyProtection="1">
      <alignment horizontal="left" vertical="center" wrapText="1"/>
      <protection/>
    </xf>
    <xf numFmtId="0" fontId="22" fillId="34" borderId="17" xfId="0" applyFont="1" applyFill="1" applyBorder="1" applyAlignment="1" applyProtection="1">
      <alignment vertical="center" wrapText="1"/>
      <protection/>
    </xf>
    <xf numFmtId="4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4" fontId="4" fillId="34" borderId="17" xfId="0" applyNumberFormat="1" applyFont="1" applyFill="1" applyBorder="1" applyAlignment="1" applyProtection="1">
      <alignment vertical="center" wrapText="1"/>
      <protection/>
    </xf>
    <xf numFmtId="4" fontId="4" fillId="34" borderId="18" xfId="0" applyNumberFormat="1" applyFont="1" applyFill="1" applyBorder="1" applyAlignment="1" applyProtection="1">
      <alignment vertical="center" wrapText="1"/>
      <protection/>
    </xf>
    <xf numFmtId="178" fontId="23" fillId="35" borderId="19" xfId="0" applyNumberFormat="1" applyFont="1" applyFill="1" applyBorder="1" applyAlignment="1" applyProtection="1">
      <alignment horizontal="center" vertical="center" wrapText="1"/>
      <protection/>
    </xf>
    <xf numFmtId="1" fontId="23" fillId="35" borderId="11" xfId="0" applyNumberFormat="1" applyFont="1" applyFill="1" applyBorder="1" applyAlignment="1" applyProtection="1">
      <alignment horizontal="left" vertical="center" wrapText="1"/>
      <protection/>
    </xf>
    <xf numFmtId="0" fontId="23" fillId="35" borderId="11" xfId="0" applyFont="1" applyFill="1" applyBorder="1" applyAlignment="1" applyProtection="1">
      <alignment vertical="center" wrapText="1"/>
      <protection/>
    </xf>
    <xf numFmtId="4" fontId="23" fillId="35" borderId="11" xfId="0" applyNumberFormat="1" applyFont="1" applyFill="1" applyBorder="1" applyAlignment="1" applyProtection="1">
      <alignment horizontal="center" vertical="center" wrapText="1"/>
      <protection/>
    </xf>
    <xf numFmtId="0" fontId="23" fillId="35" borderId="11" xfId="0" applyFont="1" applyFill="1" applyBorder="1" applyAlignment="1" applyProtection="1">
      <alignment horizontal="center" vertical="center" wrapText="1"/>
      <protection/>
    </xf>
    <xf numFmtId="4" fontId="23" fillId="35" borderId="11" xfId="0" applyNumberFormat="1" applyFont="1" applyFill="1" applyBorder="1" applyAlignment="1" applyProtection="1">
      <alignment vertical="center" wrapText="1"/>
      <protection/>
    </xf>
    <xf numFmtId="4" fontId="23" fillId="35" borderId="20" xfId="0" applyNumberFormat="1" applyFont="1" applyFill="1" applyBorder="1" applyAlignment="1" applyProtection="1">
      <alignment vertical="center" wrapText="1"/>
      <protection/>
    </xf>
    <xf numFmtId="178" fontId="22" fillId="0" borderId="19" xfId="0" applyNumberFormat="1" applyFont="1" applyBorder="1" applyAlignment="1" applyProtection="1">
      <alignment horizontal="center" vertical="center" wrapText="1"/>
      <protection/>
    </xf>
    <xf numFmtId="1" fontId="22" fillId="0" borderId="11" xfId="0" applyNumberFormat="1" applyFont="1" applyBorder="1" applyAlignment="1" applyProtection="1">
      <alignment horizontal="left" vertical="center" wrapText="1"/>
      <protection/>
    </xf>
    <xf numFmtId="0" fontId="22" fillId="0" borderId="11" xfId="0" applyFont="1" applyBorder="1" applyAlignment="1" applyProtection="1">
      <alignment vertical="center" wrapText="1"/>
      <protection/>
    </xf>
    <xf numFmtId="4" fontId="22" fillId="0" borderId="11" xfId="65" applyNumberFormat="1" applyFont="1" applyFill="1" applyBorder="1" applyAlignment="1" applyProtection="1">
      <alignment horizontal="center" vertical="center" wrapText="1"/>
      <protection/>
    </xf>
    <xf numFmtId="40" fontId="22" fillId="0" borderId="11" xfId="65" applyNumberFormat="1" applyFont="1" applyBorder="1" applyAlignment="1" applyProtection="1">
      <alignment horizontal="center" vertical="center" wrapText="1"/>
      <protection/>
    </xf>
    <xf numFmtId="40" fontId="22" fillId="0" borderId="11" xfId="65" applyNumberFormat="1" applyFont="1" applyBorder="1" applyAlignment="1" applyProtection="1">
      <alignment horizontal="right" vertical="center" wrapText="1"/>
      <protection/>
    </xf>
    <xf numFmtId="40" fontId="22" fillId="0" borderId="20" xfId="65" applyNumberFormat="1" applyFont="1" applyFill="1" applyBorder="1" applyAlignment="1" applyProtection="1">
      <alignment horizontal="right" vertical="center" wrapText="1"/>
      <protection/>
    </xf>
    <xf numFmtId="178" fontId="4" fillId="0" borderId="19" xfId="0" applyNumberFormat="1" applyFont="1" applyFill="1" applyBorder="1" applyAlignment="1" applyProtection="1">
      <alignment horizontal="center" vertical="top"/>
      <protection/>
    </xf>
    <xf numFmtId="1" fontId="4" fillId="0" borderId="11" xfId="0" applyNumberFormat="1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vertical="top" wrapText="1"/>
      <protection/>
    </xf>
    <xf numFmtId="40" fontId="4" fillId="0" borderId="11" xfId="0" applyNumberFormat="1" applyFont="1" applyFill="1" applyBorder="1" applyAlignment="1" applyProtection="1">
      <alignment horizontal="center" vertical="top"/>
      <protection/>
    </xf>
    <xf numFmtId="40" fontId="4" fillId="0" borderId="11" xfId="0" applyNumberFormat="1" applyFont="1" applyFill="1" applyBorder="1" applyAlignment="1" applyProtection="1">
      <alignment horizontal="right" vertical="top"/>
      <protection/>
    </xf>
    <xf numFmtId="40" fontId="4" fillId="0" borderId="20" xfId="65" applyNumberFormat="1" applyFont="1" applyFill="1" applyBorder="1" applyAlignment="1" applyProtection="1">
      <alignment horizontal="right" vertical="top"/>
      <protection/>
    </xf>
    <xf numFmtId="0" fontId="4" fillId="0" borderId="0" xfId="0" applyFont="1" applyFill="1" applyAlignment="1" applyProtection="1">
      <alignment/>
      <protection/>
    </xf>
    <xf numFmtId="1" fontId="4" fillId="0" borderId="11" xfId="0" applyNumberFormat="1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4" fontId="4" fillId="0" borderId="11" xfId="65" applyNumberFormat="1" applyFont="1" applyBorder="1" applyAlignment="1" applyProtection="1">
      <alignment horizontal="center" vertical="center" wrapText="1"/>
      <protection/>
    </xf>
    <xf numFmtId="40" fontId="4" fillId="0" borderId="11" xfId="65" applyNumberFormat="1" applyFont="1" applyBorder="1" applyAlignment="1" applyProtection="1">
      <alignment horizontal="center" vertical="center" wrapText="1"/>
      <protection/>
    </xf>
    <xf numFmtId="40" fontId="4" fillId="0" borderId="11" xfId="65" applyNumberFormat="1" applyFont="1" applyBorder="1" applyAlignment="1" applyProtection="1">
      <alignment horizontal="right" vertical="center" wrapText="1"/>
      <protection/>
    </xf>
    <xf numFmtId="40" fontId="4" fillId="0" borderId="20" xfId="65" applyNumberFormat="1" applyFont="1" applyFill="1" applyBorder="1" applyAlignment="1" applyProtection="1">
      <alignment horizontal="right" vertical="center" wrapText="1"/>
      <protection/>
    </xf>
    <xf numFmtId="178" fontId="4" fillId="0" borderId="19" xfId="0" applyNumberFormat="1" applyFont="1" applyBorder="1" applyAlignment="1" applyProtection="1">
      <alignment horizontal="center" vertical="center" wrapText="1"/>
      <protection/>
    </xf>
    <xf numFmtId="178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22" fillId="0" borderId="11" xfId="0" applyNumberFormat="1" applyFont="1" applyFill="1" applyBorder="1" applyAlignment="1" applyProtection="1">
      <alignment horizontal="left" vertical="center" wrapText="1"/>
      <protection/>
    </xf>
    <xf numFmtId="0" fontId="22" fillId="0" borderId="11" xfId="0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20" xfId="65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178" fontId="22" fillId="0" borderId="19" xfId="0" applyNumberFormat="1" applyFont="1" applyFill="1" applyBorder="1" applyAlignment="1" applyProtection="1">
      <alignment horizontal="center" vertical="center" wrapText="1"/>
      <protection/>
    </xf>
    <xf numFmtId="40" fontId="22" fillId="0" borderId="11" xfId="65" applyNumberFormat="1" applyFont="1" applyFill="1" applyBorder="1" applyAlignment="1" applyProtection="1">
      <alignment horizontal="center" vertical="center" wrapText="1"/>
      <protection/>
    </xf>
    <xf numFmtId="40" fontId="22" fillId="0" borderId="11" xfId="65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40" fontId="4" fillId="0" borderId="11" xfId="65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vertical="center" wrapText="1"/>
      <protection/>
    </xf>
    <xf numFmtId="4" fontId="22" fillId="0" borderId="11" xfId="0" applyNumberFormat="1" applyFont="1" applyFill="1" applyBorder="1" applyAlignment="1" applyProtection="1">
      <alignment horizontal="center" vertical="center" wrapText="1"/>
      <protection/>
    </xf>
    <xf numFmtId="4" fontId="22" fillId="0" borderId="11" xfId="0" applyNumberFormat="1" applyFont="1" applyFill="1" applyBorder="1" applyAlignment="1" applyProtection="1">
      <alignment horizontal="right" vertical="center" wrapText="1"/>
      <protection/>
    </xf>
    <xf numFmtId="178" fontId="4" fillId="0" borderId="21" xfId="0" applyNumberFormat="1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22" fillId="0" borderId="22" xfId="0" applyFont="1" applyFill="1" applyBorder="1" applyAlignment="1" applyProtection="1">
      <alignment vertical="center" wrapText="1"/>
      <protection/>
    </xf>
    <xf numFmtId="4" fontId="22" fillId="0" borderId="22" xfId="65" applyNumberFormat="1" applyFont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4" fontId="22" fillId="0" borderId="22" xfId="0" applyNumberFormat="1" applyFont="1" applyFill="1" applyBorder="1" applyAlignment="1" applyProtection="1">
      <alignment horizontal="right" vertical="center" wrapText="1"/>
      <protection/>
    </xf>
    <xf numFmtId="4" fontId="22" fillId="0" borderId="23" xfId="65" applyNumberFormat="1" applyFont="1" applyFill="1" applyBorder="1" applyAlignment="1" applyProtection="1">
      <alignment horizontal="right" vertical="center" wrapText="1"/>
      <protection/>
    </xf>
    <xf numFmtId="1" fontId="4" fillId="34" borderId="24" xfId="0" applyNumberFormat="1" applyFont="1" applyFill="1" applyBorder="1" applyAlignment="1" applyProtection="1">
      <alignment horizontal="left" vertical="center" wrapText="1"/>
      <protection/>
    </xf>
    <xf numFmtId="1" fontId="4" fillId="34" borderId="25" xfId="0" applyNumberFormat="1" applyFont="1" applyFill="1" applyBorder="1" applyAlignment="1" applyProtection="1">
      <alignment horizontal="left" vertical="center" wrapText="1"/>
      <protection/>
    </xf>
    <xf numFmtId="0" fontId="23" fillId="34" borderId="26" xfId="0" applyFont="1" applyFill="1" applyBorder="1" applyAlignment="1" applyProtection="1">
      <alignment vertical="center" wrapText="1"/>
      <protection/>
    </xf>
    <xf numFmtId="4" fontId="24" fillId="34" borderId="26" xfId="0" applyNumberFormat="1" applyFont="1" applyFill="1" applyBorder="1" applyAlignment="1" applyProtection="1">
      <alignment horizontal="center" vertical="center" wrapText="1"/>
      <protection/>
    </xf>
    <xf numFmtId="0" fontId="24" fillId="34" borderId="26" xfId="0" applyFont="1" applyFill="1" applyBorder="1" applyAlignment="1" applyProtection="1">
      <alignment horizontal="center" vertical="center" wrapText="1"/>
      <protection/>
    </xf>
    <xf numFmtId="4" fontId="23" fillId="34" borderId="27" xfId="0" applyNumberFormat="1" applyFont="1" applyFill="1" applyBorder="1" applyAlignment="1" applyProtection="1">
      <alignment horizontal="right" vertical="center" wrapText="1"/>
      <protection/>
    </xf>
    <xf numFmtId="4" fontId="23" fillId="34" borderId="26" xfId="0" applyNumberFormat="1" applyFont="1" applyFill="1" applyBorder="1" applyAlignment="1" applyProtection="1">
      <alignment horizontal="right" vertical="center" wrapText="1"/>
      <protection/>
    </xf>
    <xf numFmtId="4" fontId="23" fillId="34" borderId="2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4" fontId="4" fillId="0" borderId="0" xfId="0" applyNumberFormat="1" applyFont="1" applyAlignment="1" applyProtection="1">
      <alignment horizontal="center" vertical="center" wrapText="1"/>
      <protection/>
    </xf>
    <xf numFmtId="4" fontId="4" fillId="0" borderId="0" xfId="0" applyNumberFormat="1" applyFont="1" applyAlignment="1" applyProtection="1">
      <alignment vertical="center" wrapText="1"/>
      <protection/>
    </xf>
    <xf numFmtId="40" fontId="4" fillId="0" borderId="11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4" fontId="22" fillId="33" borderId="29" xfId="0" applyNumberFormat="1" applyFont="1" applyFill="1" applyBorder="1" applyAlignment="1" applyProtection="1">
      <alignment horizontal="center" vertical="center" wrapText="1"/>
      <protection/>
    </xf>
    <xf numFmtId="4" fontId="22" fillId="33" borderId="3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33" borderId="31" xfId="0" applyFont="1" applyFill="1" applyBorder="1" applyAlignment="1" applyProtection="1">
      <alignment horizontal="center" vertical="center" wrapText="1"/>
      <protection/>
    </xf>
    <xf numFmtId="0" fontId="22" fillId="33" borderId="32" xfId="0" applyFont="1" applyFill="1" applyBorder="1" applyAlignment="1" applyProtection="1">
      <alignment horizontal="center" vertical="center" wrapText="1"/>
      <protection/>
    </xf>
    <xf numFmtId="0" fontId="22" fillId="33" borderId="33" xfId="0" applyFont="1" applyFill="1" applyBorder="1" applyAlignment="1" applyProtection="1">
      <alignment horizontal="left" vertical="center" wrapText="1"/>
      <protection/>
    </xf>
    <xf numFmtId="0" fontId="22" fillId="33" borderId="34" xfId="0" applyFont="1" applyFill="1" applyBorder="1" applyAlignment="1" applyProtection="1">
      <alignment horizontal="left" vertical="center" wrapText="1"/>
      <protection/>
    </xf>
    <xf numFmtId="0" fontId="22" fillId="33" borderId="33" xfId="0" applyFont="1" applyFill="1" applyBorder="1" applyAlignment="1" applyProtection="1">
      <alignment horizontal="center" vertical="center" wrapText="1"/>
      <protection/>
    </xf>
    <xf numFmtId="0" fontId="22" fillId="33" borderId="34" xfId="0" applyFont="1" applyFill="1" applyBorder="1" applyAlignment="1" applyProtection="1">
      <alignment horizontal="center" vertical="center" wrapText="1"/>
      <protection/>
    </xf>
    <xf numFmtId="4" fontId="22" fillId="33" borderId="33" xfId="0" applyNumberFormat="1" applyFont="1" applyFill="1" applyBorder="1" applyAlignment="1" applyProtection="1">
      <alignment horizontal="center" vertical="center" wrapText="1"/>
      <protection/>
    </xf>
    <xf numFmtId="4" fontId="22" fillId="33" borderId="34" xfId="0" applyNumberFormat="1" applyFont="1" applyFill="1" applyBorder="1" applyAlignment="1" applyProtection="1">
      <alignment horizontal="center" vertical="center" wrapText="1"/>
      <protection/>
    </xf>
    <xf numFmtId="0" fontId="22" fillId="33" borderId="35" xfId="0" applyFont="1" applyFill="1" applyBorder="1" applyAlignment="1" applyProtection="1">
      <alignment horizontal="center" vertical="center" wrapText="1"/>
      <protection/>
    </xf>
    <xf numFmtId="0" fontId="22" fillId="33" borderId="3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left" vertical="center" wrapText="1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5" xfId="50"/>
    <cellStyle name="Normal 5 2" xfId="51"/>
    <cellStyle name="Nota" xfId="52"/>
    <cellStyle name="planilhas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8"/>
  <sheetViews>
    <sheetView tabSelected="1" zoomScaleSheetLayoutView="100" workbookViewId="0" topLeftCell="A1">
      <selection activeCell="F14" sqref="F14"/>
    </sheetView>
  </sheetViews>
  <sheetFormatPr defaultColWidth="11.421875" defaultRowHeight="12.75"/>
  <cols>
    <col min="1" max="1" width="5.8515625" style="4" customWidth="1"/>
    <col min="2" max="2" width="8.140625" style="79" customWidth="1"/>
    <col min="3" max="3" width="85.00390625" style="4" customWidth="1"/>
    <col min="4" max="4" width="8.28125" style="80" customWidth="1"/>
    <col min="5" max="5" width="6.140625" style="4" customWidth="1"/>
    <col min="6" max="6" width="13.57421875" style="81" bestFit="1" customWidth="1"/>
    <col min="7" max="7" width="13.7109375" style="81" bestFit="1" customWidth="1"/>
    <col min="8" max="8" width="16.421875" style="4" bestFit="1" customWidth="1"/>
    <col min="9" max="239" width="11.421875" style="4" customWidth="1"/>
    <col min="240" max="240" width="56.28125" style="4" customWidth="1"/>
    <col min="241" max="16384" width="11.421875" style="4" customWidth="1"/>
  </cols>
  <sheetData>
    <row r="1" spans="1:8" ht="27" customHeight="1">
      <c r="A1" s="87" t="s">
        <v>1</v>
      </c>
      <c r="B1" s="87"/>
      <c r="C1" s="87"/>
      <c r="D1" s="87"/>
      <c r="E1" s="87"/>
      <c r="F1" s="87"/>
      <c r="G1" s="87"/>
      <c r="H1" s="87"/>
    </row>
    <row r="2" spans="1:14" s="102" customFormat="1" ht="12.75">
      <c r="A2" s="98" t="s">
        <v>279</v>
      </c>
      <c r="B2" s="98"/>
      <c r="C2" s="98"/>
      <c r="D2" s="98"/>
      <c r="E2" s="98"/>
      <c r="F2" s="98"/>
      <c r="G2" s="98"/>
      <c r="H2" s="98"/>
      <c r="I2" s="99"/>
      <c r="J2" s="100"/>
      <c r="K2" s="100"/>
      <c r="L2" s="100"/>
      <c r="M2" s="101"/>
      <c r="N2" s="101"/>
    </row>
    <row r="3" spans="1:14" s="105" customFormat="1" ht="12.75">
      <c r="A3" s="98" t="s">
        <v>73</v>
      </c>
      <c r="B3" s="98"/>
      <c r="C3" s="98"/>
      <c r="D3" s="98"/>
      <c r="E3" s="98"/>
      <c r="F3" s="98"/>
      <c r="G3" s="98"/>
      <c r="H3" s="98"/>
      <c r="I3" s="99"/>
      <c r="J3" s="103"/>
      <c r="K3" s="103"/>
      <c r="L3" s="103"/>
      <c r="M3" s="104"/>
      <c r="N3" s="104"/>
    </row>
    <row r="4" spans="1:14" s="102" customFormat="1" ht="12.75">
      <c r="A4" s="98" t="s">
        <v>280</v>
      </c>
      <c r="B4" s="98"/>
      <c r="C4" s="98"/>
      <c r="D4" s="98"/>
      <c r="E4" s="98"/>
      <c r="F4" s="98"/>
      <c r="G4" s="98"/>
      <c r="H4" s="98"/>
      <c r="I4" s="99"/>
      <c r="J4" s="100"/>
      <c r="K4" s="100"/>
      <c r="L4" s="100"/>
      <c r="M4" s="101"/>
      <c r="N4" s="101"/>
    </row>
    <row r="5" spans="1:8" ht="12.75">
      <c r="A5" s="83" t="s">
        <v>74</v>
      </c>
      <c r="B5" s="83"/>
      <c r="C5" s="83"/>
      <c r="D5" s="83"/>
      <c r="E5" s="83"/>
      <c r="F5" s="83"/>
      <c r="G5" s="83"/>
      <c r="H5" s="83"/>
    </row>
    <row r="6" spans="1:8" ht="12.75">
      <c r="A6" s="83" t="s">
        <v>278</v>
      </c>
      <c r="B6" s="84"/>
      <c r="C6" s="84"/>
      <c r="D6" s="84"/>
      <c r="E6" s="84"/>
      <c r="F6" s="84"/>
      <c r="G6" s="84"/>
      <c r="H6" s="84"/>
    </row>
    <row r="7" spans="1:8" ht="13.5" thickBot="1">
      <c r="A7" s="83" t="s">
        <v>75</v>
      </c>
      <c r="B7" s="83"/>
      <c r="C7" s="83"/>
      <c r="D7" s="83"/>
      <c r="E7" s="83"/>
      <c r="F7" s="83"/>
      <c r="G7" s="83"/>
      <c r="H7" s="83"/>
    </row>
    <row r="8" spans="1:8" s="7" customFormat="1" ht="12.75">
      <c r="A8" s="88" t="s">
        <v>2</v>
      </c>
      <c r="B8" s="90"/>
      <c r="C8" s="92" t="s">
        <v>3</v>
      </c>
      <c r="D8" s="94" t="s">
        <v>4</v>
      </c>
      <c r="E8" s="96" t="s">
        <v>5</v>
      </c>
      <c r="F8" s="85" t="s">
        <v>6</v>
      </c>
      <c r="G8" s="86"/>
      <c r="H8" s="6" t="s">
        <v>7</v>
      </c>
    </row>
    <row r="9" spans="1:8" s="7" customFormat="1" ht="13.5" thickBot="1">
      <c r="A9" s="89"/>
      <c r="B9" s="91"/>
      <c r="C9" s="93"/>
      <c r="D9" s="95"/>
      <c r="E9" s="97"/>
      <c r="F9" s="8" t="s">
        <v>8</v>
      </c>
      <c r="G9" s="8" t="s">
        <v>9</v>
      </c>
      <c r="H9" s="9"/>
    </row>
    <row r="10" spans="1:8" ht="12.75">
      <c r="A10" s="10" t="s">
        <v>10</v>
      </c>
      <c r="B10" s="11"/>
      <c r="C10" s="12" t="s">
        <v>39</v>
      </c>
      <c r="D10" s="13"/>
      <c r="E10" s="14"/>
      <c r="F10" s="15"/>
      <c r="G10" s="15"/>
      <c r="H10" s="16"/>
    </row>
    <row r="11" spans="1:8" s="5" customFormat="1" ht="12.75">
      <c r="A11" s="17"/>
      <c r="B11" s="18" t="s">
        <v>12</v>
      </c>
      <c r="C11" s="19" t="s">
        <v>0</v>
      </c>
      <c r="D11" s="20"/>
      <c r="E11" s="21"/>
      <c r="F11" s="22"/>
      <c r="G11" s="22"/>
      <c r="H11" s="23"/>
    </row>
    <row r="12" spans="1:8" s="5" customFormat="1" ht="12.75">
      <c r="A12" s="24"/>
      <c r="B12" s="25">
        <v>1</v>
      </c>
      <c r="C12" s="26" t="s">
        <v>40</v>
      </c>
      <c r="D12" s="27"/>
      <c r="E12" s="28"/>
      <c r="F12" s="29"/>
      <c r="G12" s="29"/>
      <c r="H12" s="30"/>
    </row>
    <row r="13" spans="1:8" s="37" customFormat="1" ht="12.75">
      <c r="A13" s="31"/>
      <c r="B13" s="32" t="s">
        <v>13</v>
      </c>
      <c r="C13" s="33" t="s">
        <v>41</v>
      </c>
      <c r="D13" s="34"/>
      <c r="E13" s="34"/>
      <c r="F13" s="35"/>
      <c r="G13" s="35"/>
      <c r="H13" s="36"/>
    </row>
    <row r="14" spans="1:8" s="5" customFormat="1" ht="12.75">
      <c r="A14" s="24"/>
      <c r="B14" s="38" t="s">
        <v>42</v>
      </c>
      <c r="C14" s="39" t="s">
        <v>67</v>
      </c>
      <c r="D14" s="40">
        <v>14</v>
      </c>
      <c r="E14" s="41" t="s">
        <v>11</v>
      </c>
      <c r="F14" s="2"/>
      <c r="G14" s="2"/>
      <c r="H14" s="43">
        <f>SUM(F14:G14)*D14</f>
        <v>0</v>
      </c>
    </row>
    <row r="15" spans="1:8" s="37" customFormat="1" ht="12.75">
      <c r="A15" s="31"/>
      <c r="B15" s="38" t="s">
        <v>45</v>
      </c>
      <c r="C15" s="33" t="s">
        <v>43</v>
      </c>
      <c r="D15" s="40">
        <v>73.4</v>
      </c>
      <c r="E15" s="34" t="s">
        <v>11</v>
      </c>
      <c r="F15" s="82"/>
      <c r="G15" s="82"/>
      <c r="H15" s="43">
        <f aca="true" t="shared" si="0" ref="H15:H20">SUM(F15:G15)*D15</f>
        <v>0</v>
      </c>
    </row>
    <row r="16" spans="1:8" s="37" customFormat="1" ht="12.75">
      <c r="A16" s="31"/>
      <c r="B16" s="38" t="s">
        <v>47</v>
      </c>
      <c r="C16" s="33" t="s">
        <v>46</v>
      </c>
      <c r="D16" s="40">
        <v>134</v>
      </c>
      <c r="E16" s="34" t="s">
        <v>11</v>
      </c>
      <c r="F16" s="82"/>
      <c r="G16" s="82"/>
      <c r="H16" s="43">
        <f t="shared" si="0"/>
        <v>0</v>
      </c>
    </row>
    <row r="17" spans="1:8" s="37" customFormat="1" ht="12.75">
      <c r="A17" s="31"/>
      <c r="B17" s="38" t="s">
        <v>49</v>
      </c>
      <c r="C17" s="33" t="s">
        <v>77</v>
      </c>
      <c r="D17" s="40">
        <v>42.3</v>
      </c>
      <c r="E17" s="34" t="s">
        <v>11</v>
      </c>
      <c r="F17" s="82"/>
      <c r="G17" s="82"/>
      <c r="H17" s="43">
        <f t="shared" si="0"/>
        <v>0</v>
      </c>
    </row>
    <row r="18" spans="1:8" s="37" customFormat="1" ht="12.75">
      <c r="A18" s="31"/>
      <c r="B18" s="38" t="s">
        <v>50</v>
      </c>
      <c r="C18" s="33" t="s">
        <v>48</v>
      </c>
      <c r="D18" s="40">
        <v>142.4</v>
      </c>
      <c r="E18" s="34" t="s">
        <v>11</v>
      </c>
      <c r="F18" s="82"/>
      <c r="G18" s="82"/>
      <c r="H18" s="43">
        <f t="shared" si="0"/>
        <v>0</v>
      </c>
    </row>
    <row r="19" spans="1:8" s="37" customFormat="1" ht="12.75">
      <c r="A19" s="31"/>
      <c r="B19" s="38" t="s">
        <v>68</v>
      </c>
      <c r="C19" s="33" t="s">
        <v>102</v>
      </c>
      <c r="D19" s="40">
        <v>66.6</v>
      </c>
      <c r="E19" s="34" t="s">
        <v>11</v>
      </c>
      <c r="F19" s="82"/>
      <c r="G19" s="82"/>
      <c r="H19" s="43">
        <f t="shared" si="0"/>
        <v>0</v>
      </c>
    </row>
    <row r="20" spans="1:8" s="37" customFormat="1" ht="12.75">
      <c r="A20" s="31"/>
      <c r="B20" s="38" t="s">
        <v>76</v>
      </c>
      <c r="C20" s="33" t="s">
        <v>51</v>
      </c>
      <c r="D20" s="40">
        <v>58</v>
      </c>
      <c r="E20" s="34" t="s">
        <v>11</v>
      </c>
      <c r="F20" s="82"/>
      <c r="G20" s="82"/>
      <c r="H20" s="43">
        <f t="shared" si="0"/>
        <v>0</v>
      </c>
    </row>
    <row r="21" spans="1:8" s="37" customFormat="1" ht="12.75">
      <c r="A21" s="31"/>
      <c r="B21" s="32" t="s">
        <v>17</v>
      </c>
      <c r="C21" s="33" t="s">
        <v>52</v>
      </c>
      <c r="D21" s="40"/>
      <c r="E21" s="34"/>
      <c r="F21" s="35"/>
      <c r="G21" s="35"/>
      <c r="H21" s="36"/>
    </row>
    <row r="22" spans="1:8" s="37" customFormat="1" ht="12.75">
      <c r="A22" s="31"/>
      <c r="B22" s="32" t="s">
        <v>53</v>
      </c>
      <c r="C22" s="33" t="s">
        <v>79</v>
      </c>
      <c r="D22" s="40">
        <v>1</v>
      </c>
      <c r="E22" s="41" t="s">
        <v>21</v>
      </c>
      <c r="F22" s="35" t="s">
        <v>44</v>
      </c>
      <c r="G22" s="82"/>
      <c r="H22" s="43">
        <f aca="true" t="shared" si="1" ref="H22:H36">SUM(F22:G22)*D22</f>
        <v>0</v>
      </c>
    </row>
    <row r="23" spans="1:8" s="37" customFormat="1" ht="12.75">
      <c r="A23" s="31"/>
      <c r="B23" s="32" t="s">
        <v>55</v>
      </c>
      <c r="C23" s="33" t="s">
        <v>93</v>
      </c>
      <c r="D23" s="40">
        <v>19.2</v>
      </c>
      <c r="E23" s="41" t="s">
        <v>11</v>
      </c>
      <c r="F23" s="82"/>
      <c r="G23" s="82"/>
      <c r="H23" s="43">
        <f t="shared" si="1"/>
        <v>0</v>
      </c>
    </row>
    <row r="24" spans="1:8" s="37" customFormat="1" ht="12.75">
      <c r="A24" s="31"/>
      <c r="B24" s="32" t="s">
        <v>57</v>
      </c>
      <c r="C24" s="33" t="s">
        <v>121</v>
      </c>
      <c r="D24" s="40">
        <v>55</v>
      </c>
      <c r="E24" s="34" t="s">
        <v>11</v>
      </c>
      <c r="F24" s="82"/>
      <c r="G24" s="82"/>
      <c r="H24" s="43">
        <f t="shared" si="1"/>
        <v>0</v>
      </c>
    </row>
    <row r="25" spans="1:8" s="37" customFormat="1" ht="12.75">
      <c r="A25" s="31"/>
      <c r="B25" s="32" t="s">
        <v>60</v>
      </c>
      <c r="C25" s="33" t="s">
        <v>120</v>
      </c>
      <c r="D25" s="40">
        <v>21.2</v>
      </c>
      <c r="E25" s="34" t="s">
        <v>11</v>
      </c>
      <c r="F25" s="82"/>
      <c r="G25" s="82"/>
      <c r="H25" s="43">
        <f t="shared" si="1"/>
        <v>0</v>
      </c>
    </row>
    <row r="26" spans="1:8" s="37" customFormat="1" ht="12.75">
      <c r="A26" s="31"/>
      <c r="B26" s="32" t="s">
        <v>69</v>
      </c>
      <c r="C26" s="33" t="s">
        <v>54</v>
      </c>
      <c r="D26" s="40">
        <v>38.3</v>
      </c>
      <c r="E26" s="34" t="s">
        <v>11</v>
      </c>
      <c r="F26" s="82"/>
      <c r="G26" s="82"/>
      <c r="H26" s="43">
        <f t="shared" si="1"/>
        <v>0</v>
      </c>
    </row>
    <row r="27" spans="1:8" s="37" customFormat="1" ht="12.75">
      <c r="A27" s="31"/>
      <c r="B27" s="32" t="s">
        <v>70</v>
      </c>
      <c r="C27" s="33" t="s">
        <v>122</v>
      </c>
      <c r="D27" s="40">
        <v>16</v>
      </c>
      <c r="E27" s="34" t="s">
        <v>11</v>
      </c>
      <c r="F27" s="35" t="s">
        <v>44</v>
      </c>
      <c r="G27" s="82"/>
      <c r="H27" s="43">
        <f t="shared" si="1"/>
        <v>0</v>
      </c>
    </row>
    <row r="28" spans="1:8" s="37" customFormat="1" ht="12.75">
      <c r="A28" s="31"/>
      <c r="B28" s="32" t="s">
        <v>71</v>
      </c>
      <c r="C28" s="33" t="s">
        <v>123</v>
      </c>
      <c r="D28" s="40">
        <v>20</v>
      </c>
      <c r="E28" s="34" t="s">
        <v>11</v>
      </c>
      <c r="F28" s="82"/>
      <c r="G28" s="82"/>
      <c r="H28" s="43">
        <f t="shared" si="1"/>
        <v>0</v>
      </c>
    </row>
    <row r="29" spans="1:8" s="37" customFormat="1" ht="12.75">
      <c r="A29" s="31"/>
      <c r="B29" s="32" t="s">
        <v>72</v>
      </c>
      <c r="C29" s="33" t="s">
        <v>56</v>
      </c>
      <c r="D29" s="40">
        <v>28.2</v>
      </c>
      <c r="E29" s="34" t="s">
        <v>11</v>
      </c>
      <c r="F29" s="82"/>
      <c r="G29" s="82"/>
      <c r="H29" s="43">
        <f t="shared" si="1"/>
        <v>0</v>
      </c>
    </row>
    <row r="30" spans="1:8" s="37" customFormat="1" ht="12.75" customHeight="1">
      <c r="A30" s="31"/>
      <c r="B30" s="32" t="s">
        <v>78</v>
      </c>
      <c r="C30" s="33" t="s">
        <v>91</v>
      </c>
      <c r="D30" s="40">
        <v>1.3</v>
      </c>
      <c r="E30" s="34" t="s">
        <v>11</v>
      </c>
      <c r="F30" s="35" t="s">
        <v>44</v>
      </c>
      <c r="G30" s="82"/>
      <c r="H30" s="43">
        <f t="shared" si="1"/>
        <v>0</v>
      </c>
    </row>
    <row r="31" spans="1:8" s="37" customFormat="1" ht="12.75">
      <c r="A31" s="31"/>
      <c r="B31" s="32" t="s">
        <v>92</v>
      </c>
      <c r="C31" s="33" t="s">
        <v>58</v>
      </c>
      <c r="D31" s="40">
        <v>3</v>
      </c>
      <c r="E31" s="34" t="s">
        <v>59</v>
      </c>
      <c r="F31" s="35" t="s">
        <v>44</v>
      </c>
      <c r="G31" s="82"/>
      <c r="H31" s="43">
        <f t="shared" si="1"/>
        <v>0</v>
      </c>
    </row>
    <row r="32" spans="1:8" s="37" customFormat="1" ht="12.75">
      <c r="A32" s="31"/>
      <c r="B32" s="32" t="s">
        <v>124</v>
      </c>
      <c r="C32" s="33" t="s">
        <v>61</v>
      </c>
      <c r="D32" s="40">
        <v>3</v>
      </c>
      <c r="E32" s="34" t="s">
        <v>59</v>
      </c>
      <c r="F32" s="35" t="s">
        <v>44</v>
      </c>
      <c r="G32" s="82"/>
      <c r="H32" s="43">
        <f t="shared" si="1"/>
        <v>0</v>
      </c>
    </row>
    <row r="33" spans="1:8" s="5" customFormat="1" ht="12.75">
      <c r="A33" s="24"/>
      <c r="B33" s="32" t="s">
        <v>125</v>
      </c>
      <c r="C33" s="39" t="s">
        <v>129</v>
      </c>
      <c r="D33" s="40">
        <v>38</v>
      </c>
      <c r="E33" s="41" t="s">
        <v>11</v>
      </c>
      <c r="F33" s="42" t="s">
        <v>44</v>
      </c>
      <c r="G33" s="82"/>
      <c r="H33" s="43">
        <f t="shared" si="1"/>
        <v>0</v>
      </c>
    </row>
    <row r="34" spans="1:8" s="5" customFormat="1" ht="12.75">
      <c r="A34" s="24"/>
      <c r="B34" s="32" t="s">
        <v>126</v>
      </c>
      <c r="C34" s="39" t="s">
        <v>130</v>
      </c>
      <c r="D34" s="40">
        <v>20</v>
      </c>
      <c r="E34" s="41" t="s">
        <v>11</v>
      </c>
      <c r="F34" s="42" t="s">
        <v>44</v>
      </c>
      <c r="G34" s="82"/>
      <c r="H34" s="43">
        <f t="shared" si="1"/>
        <v>0</v>
      </c>
    </row>
    <row r="35" spans="1:8" ht="12.75">
      <c r="A35" s="44"/>
      <c r="B35" s="32" t="s">
        <v>127</v>
      </c>
      <c r="C35" s="39" t="s">
        <v>131</v>
      </c>
      <c r="D35" s="40">
        <v>2</v>
      </c>
      <c r="E35" s="41" t="s">
        <v>21</v>
      </c>
      <c r="F35" s="42" t="s">
        <v>44</v>
      </c>
      <c r="G35" s="82"/>
      <c r="H35" s="43">
        <f t="shared" si="1"/>
        <v>0</v>
      </c>
    </row>
    <row r="36" spans="1:8" ht="12.75">
      <c r="A36" s="44"/>
      <c r="B36" s="32" t="s">
        <v>128</v>
      </c>
      <c r="C36" s="39" t="s">
        <v>132</v>
      </c>
      <c r="D36" s="40">
        <v>1</v>
      </c>
      <c r="E36" s="41" t="s">
        <v>21</v>
      </c>
      <c r="F36" s="42" t="s">
        <v>44</v>
      </c>
      <c r="G36" s="82"/>
      <c r="H36" s="43">
        <f t="shared" si="1"/>
        <v>0</v>
      </c>
    </row>
    <row r="37" spans="1:8" s="37" customFormat="1" ht="12.75">
      <c r="A37" s="31"/>
      <c r="B37" s="32" t="s">
        <v>18</v>
      </c>
      <c r="C37" s="33" t="s">
        <v>62</v>
      </c>
      <c r="D37" s="40"/>
      <c r="E37" s="34"/>
      <c r="F37" s="35"/>
      <c r="G37" s="35"/>
      <c r="H37" s="36"/>
    </row>
    <row r="38" spans="1:8" s="37" customFormat="1" ht="12.75">
      <c r="A38" s="31"/>
      <c r="B38" s="32" t="s">
        <v>63</v>
      </c>
      <c r="C38" s="33" t="s">
        <v>64</v>
      </c>
      <c r="D38" s="40">
        <v>1</v>
      </c>
      <c r="E38" s="34" t="s">
        <v>65</v>
      </c>
      <c r="F38" s="82"/>
      <c r="G38" s="82"/>
      <c r="H38" s="43">
        <f>SUM(F38:G38)*D38</f>
        <v>0</v>
      </c>
    </row>
    <row r="39" spans="1:8" s="5" customFormat="1" ht="12.75">
      <c r="A39" s="24"/>
      <c r="B39" s="25">
        <v>2</v>
      </c>
      <c r="C39" s="26" t="s">
        <v>80</v>
      </c>
      <c r="D39" s="40"/>
      <c r="E39" s="28"/>
      <c r="F39" s="29"/>
      <c r="G39" s="29"/>
      <c r="H39" s="30"/>
    </row>
    <row r="40" spans="1:8" s="5" customFormat="1" ht="25.5">
      <c r="A40" s="24"/>
      <c r="B40" s="38" t="s">
        <v>14</v>
      </c>
      <c r="C40" s="39" t="s">
        <v>134</v>
      </c>
      <c r="D40" s="40">
        <v>15.9</v>
      </c>
      <c r="E40" s="41" t="s">
        <v>11</v>
      </c>
      <c r="F40" s="82"/>
      <c r="G40" s="82"/>
      <c r="H40" s="43">
        <f>SUM(F40:G40)*D40</f>
        <v>0</v>
      </c>
    </row>
    <row r="41" spans="1:8" s="5" customFormat="1" ht="25.5">
      <c r="A41" s="24"/>
      <c r="B41" s="38" t="s">
        <v>29</v>
      </c>
      <c r="C41" s="39" t="s">
        <v>133</v>
      </c>
      <c r="D41" s="40">
        <v>20</v>
      </c>
      <c r="E41" s="41" t="s">
        <v>11</v>
      </c>
      <c r="F41" s="82"/>
      <c r="G41" s="82"/>
      <c r="H41" s="43">
        <f>SUM(F41:G41)*D41</f>
        <v>0</v>
      </c>
    </row>
    <row r="42" spans="1:8" s="5" customFormat="1" ht="12.75">
      <c r="A42" s="24"/>
      <c r="B42" s="38" t="s">
        <v>30</v>
      </c>
      <c r="C42" s="39" t="s">
        <v>135</v>
      </c>
      <c r="D42" s="40">
        <v>36</v>
      </c>
      <c r="E42" s="41" t="s">
        <v>11</v>
      </c>
      <c r="F42" s="82"/>
      <c r="G42" s="82"/>
      <c r="H42" s="43">
        <f>SUM(F42:G42)*D42</f>
        <v>0</v>
      </c>
    </row>
    <row r="43" spans="1:8" s="5" customFormat="1" ht="12.75">
      <c r="A43" s="24"/>
      <c r="B43" s="38" t="s">
        <v>31</v>
      </c>
      <c r="C43" s="39" t="s">
        <v>137</v>
      </c>
      <c r="D43" s="40">
        <v>2</v>
      </c>
      <c r="E43" s="41" t="s">
        <v>11</v>
      </c>
      <c r="F43" s="82"/>
      <c r="G43" s="82"/>
      <c r="H43" s="43">
        <f>SUM(F43:G43)*D43</f>
        <v>0</v>
      </c>
    </row>
    <row r="44" spans="1:8" ht="12.75">
      <c r="A44" s="45"/>
      <c r="B44" s="46">
        <v>3</v>
      </c>
      <c r="C44" s="47" t="s">
        <v>82</v>
      </c>
      <c r="D44" s="48"/>
      <c r="E44" s="49"/>
      <c r="F44" s="50"/>
      <c r="G44" s="50"/>
      <c r="H44" s="51"/>
    </row>
    <row r="45" spans="1:8" ht="12.75">
      <c r="A45" s="44"/>
      <c r="B45" s="38" t="s">
        <v>15</v>
      </c>
      <c r="C45" s="39" t="s">
        <v>84</v>
      </c>
      <c r="D45" s="40">
        <v>170</v>
      </c>
      <c r="E45" s="41" t="s">
        <v>11</v>
      </c>
      <c r="F45" s="2"/>
      <c r="G45" s="2"/>
      <c r="H45" s="43">
        <f>SUM(F45:G45)*D45</f>
        <v>0</v>
      </c>
    </row>
    <row r="46" spans="1:8" ht="12.75">
      <c r="A46" s="44"/>
      <c r="B46" s="38" t="s">
        <v>20</v>
      </c>
      <c r="C46" s="39" t="s">
        <v>85</v>
      </c>
      <c r="D46" s="40">
        <v>7.2</v>
      </c>
      <c r="E46" s="41" t="s">
        <v>11</v>
      </c>
      <c r="F46" s="2"/>
      <c r="G46" s="2"/>
      <c r="H46" s="43">
        <f>SUM(F46:G46)*D46</f>
        <v>0</v>
      </c>
    </row>
    <row r="47" spans="1:8" ht="12.75">
      <c r="A47" s="45"/>
      <c r="B47" s="46">
        <v>4</v>
      </c>
      <c r="C47" s="47" t="s">
        <v>81</v>
      </c>
      <c r="D47" s="48"/>
      <c r="E47" s="49"/>
      <c r="F47" s="50"/>
      <c r="G47" s="50"/>
      <c r="H47" s="51"/>
    </row>
    <row r="48" spans="1:8" ht="12.75">
      <c r="A48" s="45"/>
      <c r="B48" s="38" t="s">
        <v>22</v>
      </c>
      <c r="C48" s="52" t="s">
        <v>94</v>
      </c>
      <c r="D48" s="48"/>
      <c r="E48" s="49"/>
      <c r="F48" s="50"/>
      <c r="G48" s="50"/>
      <c r="H48" s="51"/>
    </row>
    <row r="49" spans="1:8" ht="12.75">
      <c r="A49" s="44"/>
      <c r="B49" s="38" t="s">
        <v>23</v>
      </c>
      <c r="C49" s="39" t="s">
        <v>95</v>
      </c>
      <c r="D49" s="40">
        <v>3.1</v>
      </c>
      <c r="E49" s="41" t="s">
        <v>66</v>
      </c>
      <c r="F49" s="2"/>
      <c r="G49" s="2"/>
      <c r="H49" s="43">
        <f aca="true" t="shared" si="2" ref="H49:H55">SUM(F49:G49)*D49</f>
        <v>0</v>
      </c>
    </row>
    <row r="50" spans="1:8" ht="12.75">
      <c r="A50" s="44"/>
      <c r="B50" s="38" t="s">
        <v>33</v>
      </c>
      <c r="C50" s="39" t="s">
        <v>96</v>
      </c>
      <c r="D50" s="40">
        <v>6</v>
      </c>
      <c r="E50" s="41" t="s">
        <v>66</v>
      </c>
      <c r="F50" s="2"/>
      <c r="G50" s="2"/>
      <c r="H50" s="43">
        <f t="shared" si="2"/>
        <v>0</v>
      </c>
    </row>
    <row r="51" spans="1:8" ht="12.75">
      <c r="A51" s="44"/>
      <c r="B51" s="38" t="s">
        <v>114</v>
      </c>
      <c r="C51" s="39" t="s">
        <v>97</v>
      </c>
      <c r="D51" s="40">
        <v>66.6</v>
      </c>
      <c r="E51" s="41" t="s">
        <v>11</v>
      </c>
      <c r="F51" s="2"/>
      <c r="G51" s="2"/>
      <c r="H51" s="43">
        <f t="shared" si="2"/>
        <v>0</v>
      </c>
    </row>
    <row r="52" spans="1:8" ht="12.75">
      <c r="A52" s="44"/>
      <c r="B52" s="38" t="s">
        <v>115</v>
      </c>
      <c r="C52" s="39" t="s">
        <v>98</v>
      </c>
      <c r="D52" s="40">
        <v>55.6</v>
      </c>
      <c r="E52" s="41" t="s">
        <v>11</v>
      </c>
      <c r="F52" s="2"/>
      <c r="G52" s="2"/>
      <c r="H52" s="43">
        <f t="shared" si="2"/>
        <v>0</v>
      </c>
    </row>
    <row r="53" spans="1:8" ht="12.75">
      <c r="A53" s="44"/>
      <c r="B53" s="38" t="s">
        <v>116</v>
      </c>
      <c r="C53" s="39" t="s">
        <v>99</v>
      </c>
      <c r="D53" s="40">
        <v>7.2</v>
      </c>
      <c r="E53" s="41" t="s">
        <v>11</v>
      </c>
      <c r="F53" s="2"/>
      <c r="G53" s="2"/>
      <c r="H53" s="43">
        <f t="shared" si="2"/>
        <v>0</v>
      </c>
    </row>
    <row r="54" spans="1:8" ht="12.75">
      <c r="A54" s="44"/>
      <c r="B54" s="38" t="s">
        <v>117</v>
      </c>
      <c r="C54" s="39" t="s">
        <v>100</v>
      </c>
      <c r="D54" s="40">
        <v>216.5</v>
      </c>
      <c r="E54" s="41" t="s">
        <v>11</v>
      </c>
      <c r="F54" s="2"/>
      <c r="G54" s="2"/>
      <c r="H54" s="43">
        <f t="shared" si="2"/>
        <v>0</v>
      </c>
    </row>
    <row r="55" spans="1:8" ht="12.75">
      <c r="A55" s="44"/>
      <c r="B55" s="38" t="s">
        <v>118</v>
      </c>
      <c r="C55" s="39" t="s">
        <v>101</v>
      </c>
      <c r="D55" s="40">
        <v>16.4</v>
      </c>
      <c r="E55" s="41" t="s">
        <v>11</v>
      </c>
      <c r="F55" s="2"/>
      <c r="G55" s="2"/>
      <c r="H55" s="43">
        <f t="shared" si="2"/>
        <v>0</v>
      </c>
    </row>
    <row r="56" spans="1:8" ht="12.75">
      <c r="A56" s="45"/>
      <c r="B56" s="38" t="s">
        <v>34</v>
      </c>
      <c r="C56" s="52" t="s">
        <v>103</v>
      </c>
      <c r="D56" s="48"/>
      <c r="E56" s="49"/>
      <c r="F56" s="50"/>
      <c r="G56" s="50"/>
      <c r="H56" s="51"/>
    </row>
    <row r="57" spans="1:8" ht="12.75">
      <c r="A57" s="44"/>
      <c r="B57" s="38" t="s">
        <v>36</v>
      </c>
      <c r="C57" s="39" t="s">
        <v>104</v>
      </c>
      <c r="D57" s="40">
        <v>2.3</v>
      </c>
      <c r="E57" s="41" t="s">
        <v>32</v>
      </c>
      <c r="F57" s="2"/>
      <c r="G57" s="2"/>
      <c r="H57" s="43">
        <f>SUM(F57:G57)*D57</f>
        <v>0</v>
      </c>
    </row>
    <row r="58" spans="1:8" ht="12.75">
      <c r="A58" s="44"/>
      <c r="B58" s="38" t="s">
        <v>37</v>
      </c>
      <c r="C58" s="39" t="s">
        <v>106</v>
      </c>
      <c r="D58" s="40">
        <v>22.7</v>
      </c>
      <c r="E58" s="41" t="s">
        <v>32</v>
      </c>
      <c r="F58" s="2"/>
      <c r="G58" s="2"/>
      <c r="H58" s="43">
        <f>SUM(F58:G58)*D58</f>
        <v>0</v>
      </c>
    </row>
    <row r="59" spans="1:8" ht="12.75">
      <c r="A59" s="44"/>
      <c r="B59" s="38" t="s">
        <v>38</v>
      </c>
      <c r="C59" s="39" t="s">
        <v>105</v>
      </c>
      <c r="D59" s="40">
        <v>5.5</v>
      </c>
      <c r="E59" s="41" t="s">
        <v>32</v>
      </c>
      <c r="F59" s="2"/>
      <c r="G59" s="2"/>
      <c r="H59" s="43">
        <f>SUM(F59:G59)*D59</f>
        <v>0</v>
      </c>
    </row>
    <row r="60" spans="1:8" ht="12.75">
      <c r="A60" s="44"/>
      <c r="B60" s="46">
        <v>5</v>
      </c>
      <c r="C60" s="47" t="s">
        <v>107</v>
      </c>
      <c r="D60" s="40"/>
      <c r="E60" s="41"/>
      <c r="F60" s="42"/>
      <c r="G60" s="42"/>
      <c r="H60" s="43"/>
    </row>
    <row r="61" spans="1:8" ht="12.75">
      <c r="A61" s="44"/>
      <c r="B61" s="38" t="s">
        <v>83</v>
      </c>
      <c r="C61" s="39" t="s">
        <v>111</v>
      </c>
      <c r="D61" s="40">
        <v>23</v>
      </c>
      <c r="E61" s="41" t="s">
        <v>11</v>
      </c>
      <c r="F61" s="2"/>
      <c r="G61" s="2"/>
      <c r="H61" s="43">
        <f>SUM(F61:G61)*D61</f>
        <v>0</v>
      </c>
    </row>
    <row r="62" spans="1:8" ht="12.75">
      <c r="A62" s="44"/>
      <c r="B62" s="38" t="s">
        <v>25</v>
      </c>
      <c r="C62" s="39" t="s">
        <v>112</v>
      </c>
      <c r="D62" s="40">
        <v>23</v>
      </c>
      <c r="E62" s="41" t="s">
        <v>11</v>
      </c>
      <c r="F62" s="2"/>
      <c r="G62" s="2"/>
      <c r="H62" s="43">
        <f>SUM(F62:G62)*D62</f>
        <v>0</v>
      </c>
    </row>
    <row r="63" spans="1:8" ht="12.75">
      <c r="A63" s="44"/>
      <c r="B63" s="38" t="s">
        <v>86</v>
      </c>
      <c r="C63" s="39" t="s">
        <v>113</v>
      </c>
      <c r="D63" s="40">
        <v>70</v>
      </c>
      <c r="E63" s="41" t="s">
        <v>11</v>
      </c>
      <c r="F63" s="2"/>
      <c r="G63" s="2"/>
      <c r="H63" s="43">
        <f>SUM(F63:G63)*D63</f>
        <v>0</v>
      </c>
    </row>
    <row r="64" spans="1:8" s="5" customFormat="1" ht="12.75">
      <c r="A64" s="24"/>
      <c r="B64" s="38" t="s">
        <v>30</v>
      </c>
      <c r="C64" s="39" t="s">
        <v>136</v>
      </c>
      <c r="D64" s="40">
        <v>130</v>
      </c>
      <c r="E64" s="49" t="s">
        <v>11</v>
      </c>
      <c r="F64" s="1"/>
      <c r="G64" s="1"/>
      <c r="H64" s="43">
        <f>SUM(F64:G64)*D64</f>
        <v>0</v>
      </c>
    </row>
    <row r="65" spans="1:8" ht="12.75">
      <c r="A65" s="44"/>
      <c r="B65" s="38" t="s">
        <v>109</v>
      </c>
      <c r="C65" s="39" t="s">
        <v>108</v>
      </c>
      <c r="D65" s="40">
        <v>39</v>
      </c>
      <c r="E65" s="41" t="s">
        <v>11</v>
      </c>
      <c r="F65" s="2"/>
      <c r="G65" s="2"/>
      <c r="H65" s="43">
        <f>SUM(F65:G65)*D65</f>
        <v>0</v>
      </c>
    </row>
    <row r="66" spans="1:8" ht="12.75">
      <c r="A66" s="45"/>
      <c r="B66" s="46">
        <v>6</v>
      </c>
      <c r="C66" s="47" t="s">
        <v>119</v>
      </c>
      <c r="D66" s="48"/>
      <c r="E66" s="49"/>
      <c r="F66" s="50"/>
      <c r="G66" s="50"/>
      <c r="H66" s="51"/>
    </row>
    <row r="67" spans="1:8" ht="12.75">
      <c r="A67" s="45"/>
      <c r="B67" s="53" t="s">
        <v>27</v>
      </c>
      <c r="C67" s="52" t="s">
        <v>138</v>
      </c>
      <c r="D67" s="48"/>
      <c r="E67" s="49"/>
      <c r="F67" s="50"/>
      <c r="G67" s="50"/>
      <c r="H67" s="51"/>
    </row>
    <row r="68" spans="1:8" ht="12.75">
      <c r="A68" s="45"/>
      <c r="B68" s="53" t="s">
        <v>143</v>
      </c>
      <c r="C68" s="54" t="s">
        <v>139</v>
      </c>
      <c r="D68" s="48">
        <v>20</v>
      </c>
      <c r="E68" s="49" t="s">
        <v>11</v>
      </c>
      <c r="F68" s="1"/>
      <c r="G68" s="1"/>
      <c r="H68" s="43">
        <f>SUM(F68:G68)*D68</f>
        <v>0</v>
      </c>
    </row>
    <row r="69" spans="1:8" ht="25.5">
      <c r="A69" s="45"/>
      <c r="B69" s="53" t="s">
        <v>144</v>
      </c>
      <c r="C69" s="54" t="s">
        <v>140</v>
      </c>
      <c r="D69" s="48">
        <v>0.9</v>
      </c>
      <c r="E69" s="49" t="s">
        <v>11</v>
      </c>
      <c r="F69" s="1"/>
      <c r="G69" s="1"/>
      <c r="H69" s="43">
        <f>SUM(F69:G69)*D69</f>
        <v>0</v>
      </c>
    </row>
    <row r="70" spans="1:8" ht="12.75">
      <c r="A70" s="45"/>
      <c r="B70" s="53" t="s">
        <v>145</v>
      </c>
      <c r="C70" s="52" t="s">
        <v>35</v>
      </c>
      <c r="D70" s="48"/>
      <c r="E70" s="49"/>
      <c r="F70" s="50"/>
      <c r="G70" s="50"/>
      <c r="H70" s="51"/>
    </row>
    <row r="71" spans="1:8" ht="25.5">
      <c r="A71" s="45"/>
      <c r="B71" s="53" t="s">
        <v>146</v>
      </c>
      <c r="C71" s="54" t="s">
        <v>141</v>
      </c>
      <c r="D71" s="48">
        <v>8</v>
      </c>
      <c r="E71" s="49" t="s">
        <v>11</v>
      </c>
      <c r="F71" s="3"/>
      <c r="G71" s="3"/>
      <c r="H71" s="43">
        <f>SUM(F71:G71)*D71</f>
        <v>0</v>
      </c>
    </row>
    <row r="72" spans="1:8" ht="38.25">
      <c r="A72" s="45"/>
      <c r="B72" s="53" t="s">
        <v>147</v>
      </c>
      <c r="C72" s="54" t="s">
        <v>142</v>
      </c>
      <c r="D72" s="48">
        <v>29</v>
      </c>
      <c r="E72" s="49" t="s">
        <v>11</v>
      </c>
      <c r="F72" s="3"/>
      <c r="G72" s="3"/>
      <c r="H72" s="43">
        <f>SUM(F72:G72)*D72</f>
        <v>0</v>
      </c>
    </row>
    <row r="73" spans="1:8" ht="12.75">
      <c r="A73" s="45"/>
      <c r="B73" s="53" t="s">
        <v>148</v>
      </c>
      <c r="C73" s="52" t="s">
        <v>87</v>
      </c>
      <c r="D73" s="48"/>
      <c r="E73" s="49"/>
      <c r="F73" s="50"/>
      <c r="G73" s="50"/>
      <c r="H73" s="51"/>
    </row>
    <row r="74" spans="1:8" ht="12.75">
      <c r="A74" s="45"/>
      <c r="B74" s="53" t="s">
        <v>149</v>
      </c>
      <c r="C74" s="54" t="s">
        <v>88</v>
      </c>
      <c r="D74" s="48">
        <v>1.3</v>
      </c>
      <c r="E74" s="49" t="s">
        <v>11</v>
      </c>
      <c r="F74" s="1"/>
      <c r="G74" s="1"/>
      <c r="H74" s="43">
        <f>SUM(F74:G74)*D74</f>
        <v>0</v>
      </c>
    </row>
    <row r="75" spans="1:8" s="55" customFormat="1" ht="51">
      <c r="A75" s="45"/>
      <c r="B75" s="53" t="s">
        <v>276</v>
      </c>
      <c r="C75" s="54" t="s">
        <v>275</v>
      </c>
      <c r="D75" s="48">
        <v>17</v>
      </c>
      <c r="E75" s="49"/>
      <c r="F75" s="1"/>
      <c r="G75" s="1"/>
      <c r="H75" s="43">
        <f>SUM(F75:G75)*D75</f>
        <v>0</v>
      </c>
    </row>
    <row r="76" spans="1:8" s="55" customFormat="1" ht="38.25">
      <c r="A76" s="45"/>
      <c r="B76" s="53" t="s">
        <v>277</v>
      </c>
      <c r="C76" s="54" t="s">
        <v>274</v>
      </c>
      <c r="D76" s="48">
        <v>1.5</v>
      </c>
      <c r="E76" s="49" t="s">
        <v>11</v>
      </c>
      <c r="F76" s="1"/>
      <c r="G76" s="1"/>
      <c r="H76" s="43">
        <f>SUM(F76:G76)*D76</f>
        <v>0</v>
      </c>
    </row>
    <row r="77" spans="1:8" ht="12.75">
      <c r="A77" s="45"/>
      <c r="B77" s="53" t="s">
        <v>150</v>
      </c>
      <c r="C77" s="52" t="s">
        <v>151</v>
      </c>
      <c r="D77" s="48"/>
      <c r="E77" s="49"/>
      <c r="F77" s="50"/>
      <c r="G77" s="50"/>
      <c r="H77" s="51"/>
    </row>
    <row r="78" spans="1:8" ht="12.75">
      <c r="A78" s="45"/>
      <c r="B78" s="53" t="s">
        <v>156</v>
      </c>
      <c r="C78" s="39" t="s">
        <v>152</v>
      </c>
      <c r="D78" s="48">
        <v>1</v>
      </c>
      <c r="E78" s="41" t="s">
        <v>21</v>
      </c>
      <c r="F78" s="1"/>
      <c r="G78" s="1"/>
      <c r="H78" s="43">
        <f>SUM(F78:G78)*D78</f>
        <v>0</v>
      </c>
    </row>
    <row r="79" spans="1:8" ht="12.75">
      <c r="A79" s="45"/>
      <c r="B79" s="53" t="s">
        <v>157</v>
      </c>
      <c r="C79" s="39" t="s">
        <v>153</v>
      </c>
      <c r="D79" s="48">
        <v>1</v>
      </c>
      <c r="E79" s="41" t="s">
        <v>21</v>
      </c>
      <c r="F79" s="1"/>
      <c r="G79" s="1"/>
      <c r="H79" s="43">
        <f>SUM(F79:G79)*D79</f>
        <v>0</v>
      </c>
    </row>
    <row r="80" spans="1:8" ht="12.75">
      <c r="A80" s="45"/>
      <c r="B80" s="53" t="s">
        <v>158</v>
      </c>
      <c r="C80" s="39" t="s">
        <v>154</v>
      </c>
      <c r="D80" s="48">
        <v>1</v>
      </c>
      <c r="E80" s="41" t="s">
        <v>21</v>
      </c>
      <c r="F80" s="1"/>
      <c r="G80" s="1"/>
      <c r="H80" s="43">
        <f>SUM(F80:G80)*D80</f>
        <v>0</v>
      </c>
    </row>
    <row r="81" spans="1:8" ht="12.75">
      <c r="A81" s="45"/>
      <c r="B81" s="53" t="s">
        <v>159</v>
      </c>
      <c r="C81" s="39" t="s">
        <v>155</v>
      </c>
      <c r="D81" s="48">
        <v>2</v>
      </c>
      <c r="E81" s="41" t="s">
        <v>21</v>
      </c>
      <c r="F81" s="1"/>
      <c r="G81" s="1"/>
      <c r="H81" s="43">
        <f>SUM(F81:G81)*D81</f>
        <v>0</v>
      </c>
    </row>
    <row r="82" spans="1:8" s="5" customFormat="1" ht="12.75">
      <c r="A82" s="24"/>
      <c r="B82" s="25">
        <v>7</v>
      </c>
      <c r="C82" s="26" t="s">
        <v>170</v>
      </c>
      <c r="D82" s="27"/>
      <c r="E82" s="28"/>
      <c r="F82" s="29"/>
      <c r="G82" s="29"/>
      <c r="H82" s="30"/>
    </row>
    <row r="83" spans="1:8" ht="12.75">
      <c r="A83" s="45"/>
      <c r="B83" s="53" t="s">
        <v>168</v>
      </c>
      <c r="C83" s="54" t="s">
        <v>171</v>
      </c>
      <c r="D83" s="48"/>
      <c r="E83" s="49"/>
      <c r="F83" s="50"/>
      <c r="G83" s="50"/>
      <c r="H83" s="43"/>
    </row>
    <row r="84" spans="1:8" ht="12.75">
      <c r="A84" s="45"/>
      <c r="B84" s="53" t="s">
        <v>169</v>
      </c>
      <c r="C84" s="54" t="s">
        <v>172</v>
      </c>
      <c r="D84" s="48">
        <v>4</v>
      </c>
      <c r="E84" s="49" t="s">
        <v>164</v>
      </c>
      <c r="F84" s="1"/>
      <c r="G84" s="1"/>
      <c r="H84" s="43">
        <f>SUM(F84:G84)*D84</f>
        <v>0</v>
      </c>
    </row>
    <row r="85" spans="1:8" ht="12.75">
      <c r="A85" s="45"/>
      <c r="B85" s="46">
        <v>8</v>
      </c>
      <c r="C85" s="47" t="s">
        <v>24</v>
      </c>
      <c r="D85" s="48"/>
      <c r="E85" s="49"/>
      <c r="F85" s="50"/>
      <c r="G85" s="50"/>
      <c r="H85" s="51"/>
    </row>
    <row r="86" spans="1:8" s="55" customFormat="1" ht="12.75">
      <c r="A86" s="45"/>
      <c r="B86" s="53" t="s">
        <v>263</v>
      </c>
      <c r="C86" s="52" t="s">
        <v>89</v>
      </c>
      <c r="D86" s="48">
        <v>186</v>
      </c>
      <c r="E86" s="49" t="s">
        <v>11</v>
      </c>
      <c r="F86" s="3"/>
      <c r="G86" s="3"/>
      <c r="H86" s="43">
        <f aca="true" t="shared" si="3" ref="H86:H92">SUM(F86:G86)*D86</f>
        <v>0</v>
      </c>
    </row>
    <row r="87" spans="1:8" s="55" customFormat="1" ht="12.75">
      <c r="A87" s="45"/>
      <c r="B87" s="53" t="s">
        <v>264</v>
      </c>
      <c r="C87" s="52" t="s">
        <v>110</v>
      </c>
      <c r="D87" s="48">
        <v>17</v>
      </c>
      <c r="E87" s="49" t="s">
        <v>11</v>
      </c>
      <c r="F87" s="3"/>
      <c r="G87" s="3"/>
      <c r="H87" s="43">
        <f t="shared" si="3"/>
        <v>0</v>
      </c>
    </row>
    <row r="88" spans="1:8" s="55" customFormat="1" ht="12.75">
      <c r="A88" s="45"/>
      <c r="B88" s="53" t="s">
        <v>265</v>
      </c>
      <c r="C88" s="52" t="s">
        <v>90</v>
      </c>
      <c r="D88" s="48">
        <v>31.8</v>
      </c>
      <c r="E88" s="49" t="s">
        <v>11</v>
      </c>
      <c r="F88" s="3"/>
      <c r="G88" s="3"/>
      <c r="H88" s="43">
        <f t="shared" si="3"/>
        <v>0</v>
      </c>
    </row>
    <row r="89" spans="1:8" s="55" customFormat="1" ht="25.5">
      <c r="A89" s="45"/>
      <c r="B89" s="53" t="s">
        <v>266</v>
      </c>
      <c r="C89" s="54" t="s">
        <v>267</v>
      </c>
      <c r="D89" s="48">
        <v>32</v>
      </c>
      <c r="E89" s="49" t="s">
        <v>11</v>
      </c>
      <c r="F89" s="3"/>
      <c r="G89" s="3"/>
      <c r="H89" s="43">
        <f t="shared" si="3"/>
        <v>0</v>
      </c>
    </row>
    <row r="90" spans="1:8" s="55" customFormat="1" ht="12.75">
      <c r="A90" s="45"/>
      <c r="B90" s="53" t="s">
        <v>268</v>
      </c>
      <c r="C90" s="54" t="s">
        <v>269</v>
      </c>
      <c r="D90" s="48">
        <v>130</v>
      </c>
      <c r="E90" s="49" t="s">
        <v>11</v>
      </c>
      <c r="F90" s="3"/>
      <c r="G90" s="3"/>
      <c r="H90" s="43">
        <f t="shared" si="3"/>
        <v>0</v>
      </c>
    </row>
    <row r="91" spans="1:8" s="55" customFormat="1" ht="12.75">
      <c r="A91" s="45"/>
      <c r="B91" s="53" t="s">
        <v>270</v>
      </c>
      <c r="C91" s="52" t="s">
        <v>271</v>
      </c>
      <c r="D91" s="48">
        <v>40</v>
      </c>
      <c r="E91" s="49" t="s">
        <v>11</v>
      </c>
      <c r="F91" s="3"/>
      <c r="G91" s="3"/>
      <c r="H91" s="43">
        <f t="shared" si="3"/>
        <v>0</v>
      </c>
    </row>
    <row r="92" spans="1:8" s="55" customFormat="1" ht="25.5">
      <c r="A92" s="45"/>
      <c r="B92" s="53" t="s">
        <v>272</v>
      </c>
      <c r="C92" s="52" t="s">
        <v>273</v>
      </c>
      <c r="D92" s="48">
        <v>40</v>
      </c>
      <c r="E92" s="49" t="s">
        <v>11</v>
      </c>
      <c r="F92" s="3"/>
      <c r="G92" s="3"/>
      <c r="H92" s="43">
        <f t="shared" si="3"/>
        <v>0</v>
      </c>
    </row>
    <row r="93" spans="1:8" s="5" customFormat="1" ht="12.75">
      <c r="A93" s="24"/>
      <c r="B93" s="25">
        <v>9</v>
      </c>
      <c r="C93" s="26" t="s">
        <v>160</v>
      </c>
      <c r="D93" s="27"/>
      <c r="E93" s="28"/>
      <c r="F93" s="29"/>
      <c r="G93" s="29"/>
      <c r="H93" s="30"/>
    </row>
    <row r="94" spans="1:8" ht="25.5">
      <c r="A94" s="45"/>
      <c r="B94" s="53" t="s">
        <v>173</v>
      </c>
      <c r="C94" s="54" t="s">
        <v>165</v>
      </c>
      <c r="D94" s="48">
        <v>50</v>
      </c>
      <c r="E94" s="49" t="s">
        <v>11</v>
      </c>
      <c r="F94" s="1"/>
      <c r="G94" s="1"/>
      <c r="H94" s="43">
        <f>SUM(F94:G94)*D94</f>
        <v>0</v>
      </c>
    </row>
    <row r="95" spans="1:8" ht="12.75">
      <c r="A95" s="45"/>
      <c r="B95" s="53" t="s">
        <v>174</v>
      </c>
      <c r="C95" s="54" t="s">
        <v>166</v>
      </c>
      <c r="D95" s="48">
        <v>5</v>
      </c>
      <c r="E95" s="49" t="s">
        <v>164</v>
      </c>
      <c r="F95" s="1"/>
      <c r="G95" s="1"/>
      <c r="H95" s="43">
        <f>SUM(F95:G95)*D95</f>
        <v>0</v>
      </c>
    </row>
    <row r="96" spans="1:8" ht="12.75">
      <c r="A96" s="45"/>
      <c r="B96" s="53" t="s">
        <v>175</v>
      </c>
      <c r="C96" s="54" t="s">
        <v>167</v>
      </c>
      <c r="D96" s="48">
        <v>1</v>
      </c>
      <c r="E96" s="49" t="s">
        <v>164</v>
      </c>
      <c r="F96" s="1"/>
      <c r="G96" s="1"/>
      <c r="H96" s="43">
        <f>SUM(F96:G96)*D96</f>
        <v>0</v>
      </c>
    </row>
    <row r="97" spans="1:8" s="5" customFormat="1" ht="12.75">
      <c r="A97" s="24"/>
      <c r="B97" s="25">
        <v>10</v>
      </c>
      <c r="C97" s="26" t="s">
        <v>188</v>
      </c>
      <c r="D97" s="27"/>
      <c r="E97" s="28"/>
      <c r="F97" s="29"/>
      <c r="G97" s="29"/>
      <c r="H97" s="30"/>
    </row>
    <row r="98" spans="1:8" s="59" customFormat="1" ht="12.75">
      <c r="A98" s="56"/>
      <c r="B98" s="53" t="s">
        <v>189</v>
      </c>
      <c r="C98" s="54" t="s">
        <v>204</v>
      </c>
      <c r="D98" s="27"/>
      <c r="E98" s="57"/>
      <c r="F98" s="58"/>
      <c r="G98" s="58"/>
      <c r="H98" s="30"/>
    </row>
    <row r="99" spans="1:8" s="55" customFormat="1" ht="25.5">
      <c r="A99" s="45"/>
      <c r="B99" s="53" t="s">
        <v>205</v>
      </c>
      <c r="C99" s="54" t="s">
        <v>206</v>
      </c>
      <c r="D99" s="48">
        <v>3</v>
      </c>
      <c r="E99" s="60" t="s">
        <v>21</v>
      </c>
      <c r="F99" s="1"/>
      <c r="G99" s="1"/>
      <c r="H99" s="43">
        <f>SUM(F99:G99)*D99</f>
        <v>0</v>
      </c>
    </row>
    <row r="100" spans="1:8" s="55" customFormat="1" ht="12.75">
      <c r="A100" s="45"/>
      <c r="B100" s="53" t="s">
        <v>190</v>
      </c>
      <c r="C100" s="54" t="s">
        <v>191</v>
      </c>
      <c r="D100" s="48"/>
      <c r="E100" s="60"/>
      <c r="F100" s="50"/>
      <c r="G100" s="50"/>
      <c r="H100" s="43"/>
    </row>
    <row r="101" spans="1:8" s="55" customFormat="1" ht="25.5">
      <c r="A101" s="45"/>
      <c r="B101" s="53" t="s">
        <v>192</v>
      </c>
      <c r="C101" s="54" t="s">
        <v>212</v>
      </c>
      <c r="D101" s="48">
        <v>22</v>
      </c>
      <c r="E101" s="60" t="s">
        <v>21</v>
      </c>
      <c r="F101" s="1"/>
      <c r="G101" s="1"/>
      <c r="H101" s="43">
        <f>SUM(F101:G101)*D101</f>
        <v>0</v>
      </c>
    </row>
    <row r="102" spans="1:8" ht="12.75">
      <c r="A102" s="45"/>
      <c r="B102" s="53" t="s">
        <v>194</v>
      </c>
      <c r="C102" s="54" t="s">
        <v>193</v>
      </c>
      <c r="D102" s="48"/>
      <c r="E102" s="41"/>
      <c r="F102" s="50"/>
      <c r="G102" s="50"/>
      <c r="H102" s="43"/>
    </row>
    <row r="103" spans="1:8" ht="25.5" customHeight="1">
      <c r="A103" s="45"/>
      <c r="B103" s="53" t="s">
        <v>195</v>
      </c>
      <c r="C103" s="54" t="s">
        <v>208</v>
      </c>
      <c r="D103" s="48">
        <v>1</v>
      </c>
      <c r="E103" s="41" t="s">
        <v>21</v>
      </c>
      <c r="F103" s="1"/>
      <c r="G103" s="1"/>
      <c r="H103" s="43">
        <f aca="true" t="shared" si="4" ref="H103:H109">SUM(F103:G103)*D103</f>
        <v>0</v>
      </c>
    </row>
    <row r="104" spans="1:8" ht="25.5" customHeight="1">
      <c r="A104" s="45"/>
      <c r="B104" s="53" t="s">
        <v>199</v>
      </c>
      <c r="C104" s="54" t="s">
        <v>209</v>
      </c>
      <c r="D104" s="48">
        <v>1</v>
      </c>
      <c r="E104" s="41" t="s">
        <v>21</v>
      </c>
      <c r="F104" s="1"/>
      <c r="G104" s="1"/>
      <c r="H104" s="43">
        <f t="shared" si="4"/>
        <v>0</v>
      </c>
    </row>
    <row r="105" spans="1:8" ht="25.5">
      <c r="A105" s="45"/>
      <c r="B105" s="53" t="s">
        <v>200</v>
      </c>
      <c r="C105" s="54" t="s">
        <v>210</v>
      </c>
      <c r="D105" s="48">
        <v>1</v>
      </c>
      <c r="E105" s="41" t="s">
        <v>21</v>
      </c>
      <c r="F105" s="1"/>
      <c r="G105" s="1"/>
      <c r="H105" s="43">
        <f t="shared" si="4"/>
        <v>0</v>
      </c>
    </row>
    <row r="106" spans="1:8" ht="25.5" customHeight="1">
      <c r="A106" s="45"/>
      <c r="B106" s="53" t="s">
        <v>201</v>
      </c>
      <c r="C106" s="54" t="s">
        <v>211</v>
      </c>
      <c r="D106" s="48">
        <v>1</v>
      </c>
      <c r="E106" s="41" t="s">
        <v>21</v>
      </c>
      <c r="F106" s="1"/>
      <c r="G106" s="1"/>
      <c r="H106" s="43">
        <f t="shared" si="4"/>
        <v>0</v>
      </c>
    </row>
    <row r="107" spans="1:8" ht="25.5" customHeight="1">
      <c r="A107" s="45"/>
      <c r="B107" s="53" t="s">
        <v>202</v>
      </c>
      <c r="C107" s="54" t="s">
        <v>196</v>
      </c>
      <c r="D107" s="48">
        <v>1</v>
      </c>
      <c r="E107" s="41" t="s">
        <v>21</v>
      </c>
      <c r="F107" s="1"/>
      <c r="G107" s="1"/>
      <c r="H107" s="43">
        <f t="shared" si="4"/>
        <v>0</v>
      </c>
    </row>
    <row r="108" spans="1:8" ht="25.5" customHeight="1">
      <c r="A108" s="45"/>
      <c r="B108" s="53" t="s">
        <v>203</v>
      </c>
      <c r="C108" s="54" t="s">
        <v>197</v>
      </c>
      <c r="D108" s="48">
        <v>1</v>
      </c>
      <c r="E108" s="41" t="s">
        <v>21</v>
      </c>
      <c r="F108" s="1"/>
      <c r="G108" s="1"/>
      <c r="H108" s="43">
        <f t="shared" si="4"/>
        <v>0</v>
      </c>
    </row>
    <row r="109" spans="1:8" ht="25.5">
      <c r="A109" s="45"/>
      <c r="B109" s="53" t="s">
        <v>207</v>
      </c>
      <c r="C109" s="54" t="s">
        <v>198</v>
      </c>
      <c r="D109" s="48">
        <v>1</v>
      </c>
      <c r="E109" s="41" t="s">
        <v>21</v>
      </c>
      <c r="F109" s="1"/>
      <c r="G109" s="1"/>
      <c r="H109" s="43">
        <f t="shared" si="4"/>
        <v>0</v>
      </c>
    </row>
    <row r="110" spans="1:8" s="5" customFormat="1" ht="12.75">
      <c r="A110" s="56"/>
      <c r="B110" s="25">
        <v>11</v>
      </c>
      <c r="C110" s="61" t="s">
        <v>239</v>
      </c>
      <c r="D110" s="62"/>
      <c r="E110" s="28"/>
      <c r="F110" s="63"/>
      <c r="G110" s="63"/>
      <c r="H110" s="30"/>
    </row>
    <row r="111" spans="1:8" s="5" customFormat="1" ht="12.75">
      <c r="A111" s="56"/>
      <c r="B111" s="53" t="s">
        <v>161</v>
      </c>
      <c r="C111" s="54" t="s">
        <v>242</v>
      </c>
      <c r="D111" s="62"/>
      <c r="E111" s="28"/>
      <c r="F111" s="63"/>
      <c r="G111" s="63"/>
      <c r="H111" s="30"/>
    </row>
    <row r="112" spans="1:8" ht="12.75">
      <c r="A112" s="45"/>
      <c r="B112" s="53" t="s">
        <v>182</v>
      </c>
      <c r="C112" s="54" t="s">
        <v>226</v>
      </c>
      <c r="D112" s="48">
        <v>1</v>
      </c>
      <c r="E112" s="41" t="s">
        <v>164</v>
      </c>
      <c r="F112" s="1"/>
      <c r="G112" s="1"/>
      <c r="H112" s="43">
        <f>SUM(F112:G112)*D112</f>
        <v>0</v>
      </c>
    </row>
    <row r="113" spans="1:8" ht="12.75">
      <c r="A113" s="45"/>
      <c r="B113" s="53" t="s">
        <v>183</v>
      </c>
      <c r="C113" s="54" t="s">
        <v>225</v>
      </c>
      <c r="D113" s="48">
        <v>1</v>
      </c>
      <c r="E113" s="41" t="s">
        <v>164</v>
      </c>
      <c r="F113" s="1"/>
      <c r="G113" s="1"/>
      <c r="H113" s="43">
        <f>SUM(F113:G113)*D113</f>
        <v>0</v>
      </c>
    </row>
    <row r="114" spans="1:8" ht="12.75">
      <c r="A114" s="45"/>
      <c r="B114" s="53" t="s">
        <v>240</v>
      </c>
      <c r="C114" s="54" t="s">
        <v>227</v>
      </c>
      <c r="D114" s="48">
        <v>2</v>
      </c>
      <c r="E114" s="41" t="s">
        <v>164</v>
      </c>
      <c r="F114" s="1"/>
      <c r="G114" s="1"/>
      <c r="H114" s="43">
        <f>SUM(F114:G114)*D114</f>
        <v>0</v>
      </c>
    </row>
    <row r="115" spans="1:8" ht="12.75">
      <c r="A115" s="45"/>
      <c r="B115" s="53" t="s">
        <v>241</v>
      </c>
      <c r="C115" s="54" t="s">
        <v>228</v>
      </c>
      <c r="D115" s="48">
        <v>2</v>
      </c>
      <c r="E115" s="41" t="s">
        <v>164</v>
      </c>
      <c r="F115" s="1"/>
      <c r="G115" s="1"/>
      <c r="H115" s="43">
        <f>SUM(F115:G115)*D115</f>
        <v>0</v>
      </c>
    </row>
    <row r="116" spans="1:8" ht="12.75">
      <c r="A116" s="45"/>
      <c r="B116" s="53" t="s">
        <v>162</v>
      </c>
      <c r="C116" s="54" t="s">
        <v>243</v>
      </c>
      <c r="D116" s="48"/>
      <c r="E116" s="41"/>
      <c r="F116" s="50"/>
      <c r="G116" s="50"/>
      <c r="H116" s="43"/>
    </row>
    <row r="117" spans="1:8" ht="12.75">
      <c r="A117" s="45"/>
      <c r="B117" s="53" t="s">
        <v>244</v>
      </c>
      <c r="C117" s="54" t="s">
        <v>255</v>
      </c>
      <c r="D117" s="48">
        <v>3</v>
      </c>
      <c r="E117" s="41" t="s">
        <v>164</v>
      </c>
      <c r="F117" s="1"/>
      <c r="G117" s="1"/>
      <c r="H117" s="43">
        <f>SUM(F117:G117)*D117</f>
        <v>0</v>
      </c>
    </row>
    <row r="118" spans="1:8" ht="12.75">
      <c r="A118" s="45"/>
      <c r="B118" s="53" t="s">
        <v>163</v>
      </c>
      <c r="C118" s="54" t="s">
        <v>245</v>
      </c>
      <c r="D118" s="48"/>
      <c r="E118" s="41"/>
      <c r="F118" s="50"/>
      <c r="G118" s="50"/>
      <c r="H118" s="43"/>
    </row>
    <row r="119" spans="1:8" ht="12.75">
      <c r="A119" s="45"/>
      <c r="B119" s="53" t="s">
        <v>246</v>
      </c>
      <c r="C119" s="54" t="s">
        <v>236</v>
      </c>
      <c r="D119" s="48">
        <v>3</v>
      </c>
      <c r="E119" s="41" t="s">
        <v>164</v>
      </c>
      <c r="F119" s="1"/>
      <c r="G119" s="1"/>
      <c r="H119" s="43">
        <f aca="true" t="shared" si="5" ref="H119:H128">SUM(F119:G119)*D119</f>
        <v>0</v>
      </c>
    </row>
    <row r="120" spans="1:8" ht="12.75">
      <c r="A120" s="45"/>
      <c r="B120" s="53" t="s">
        <v>247</v>
      </c>
      <c r="C120" s="54" t="s">
        <v>237</v>
      </c>
      <c r="D120" s="48">
        <v>3</v>
      </c>
      <c r="E120" s="41" t="s">
        <v>164</v>
      </c>
      <c r="F120" s="1"/>
      <c r="G120" s="1"/>
      <c r="H120" s="43">
        <f t="shared" si="5"/>
        <v>0</v>
      </c>
    </row>
    <row r="121" spans="1:8" ht="12.75">
      <c r="A121" s="45"/>
      <c r="B121" s="53" t="s">
        <v>248</v>
      </c>
      <c r="C121" s="54" t="s">
        <v>256</v>
      </c>
      <c r="D121" s="48">
        <v>3</v>
      </c>
      <c r="E121" s="41" t="s">
        <v>164</v>
      </c>
      <c r="F121" s="1"/>
      <c r="G121" s="1"/>
      <c r="H121" s="43">
        <f t="shared" si="5"/>
        <v>0</v>
      </c>
    </row>
    <row r="122" spans="1:8" ht="12.75">
      <c r="A122" s="45"/>
      <c r="B122" s="53" t="s">
        <v>249</v>
      </c>
      <c r="C122" s="54" t="s">
        <v>234</v>
      </c>
      <c r="D122" s="48">
        <v>1</v>
      </c>
      <c r="E122" s="41" t="s">
        <v>164</v>
      </c>
      <c r="F122" s="1"/>
      <c r="G122" s="1"/>
      <c r="H122" s="43">
        <f t="shared" si="5"/>
        <v>0</v>
      </c>
    </row>
    <row r="123" spans="1:8" ht="12.75">
      <c r="A123" s="45"/>
      <c r="B123" s="53" t="s">
        <v>249</v>
      </c>
      <c r="C123" s="54" t="s">
        <v>235</v>
      </c>
      <c r="D123" s="48">
        <v>2</v>
      </c>
      <c r="E123" s="41" t="s">
        <v>164</v>
      </c>
      <c r="F123" s="1"/>
      <c r="G123" s="1"/>
      <c r="H123" s="43">
        <f t="shared" si="5"/>
        <v>0</v>
      </c>
    </row>
    <row r="124" spans="1:8" ht="12.75">
      <c r="A124" s="45"/>
      <c r="B124" s="53" t="s">
        <v>250</v>
      </c>
      <c r="C124" s="54" t="s">
        <v>257</v>
      </c>
      <c r="D124" s="48">
        <v>1</v>
      </c>
      <c r="E124" s="41" t="s">
        <v>164</v>
      </c>
      <c r="F124" s="1"/>
      <c r="G124" s="1"/>
      <c r="H124" s="43">
        <f t="shared" si="5"/>
        <v>0</v>
      </c>
    </row>
    <row r="125" spans="1:8" ht="12.75">
      <c r="A125" s="45"/>
      <c r="B125" s="53" t="s">
        <v>251</v>
      </c>
      <c r="C125" s="54" t="s">
        <v>233</v>
      </c>
      <c r="D125" s="48">
        <v>2</v>
      </c>
      <c r="E125" s="41" t="s">
        <v>164</v>
      </c>
      <c r="F125" s="1"/>
      <c r="G125" s="1"/>
      <c r="H125" s="43">
        <f t="shared" si="5"/>
        <v>0</v>
      </c>
    </row>
    <row r="126" spans="1:8" ht="12.75">
      <c r="A126" s="45"/>
      <c r="B126" s="53" t="s">
        <v>252</v>
      </c>
      <c r="C126" s="54" t="s">
        <v>214</v>
      </c>
      <c r="D126" s="48">
        <v>3</v>
      </c>
      <c r="E126" s="41" t="s">
        <v>164</v>
      </c>
      <c r="F126" s="1"/>
      <c r="G126" s="1"/>
      <c r="H126" s="43">
        <f t="shared" si="5"/>
        <v>0</v>
      </c>
    </row>
    <row r="127" spans="1:8" ht="12.75">
      <c r="A127" s="45"/>
      <c r="B127" s="53" t="s">
        <v>253</v>
      </c>
      <c r="C127" s="54" t="s">
        <v>215</v>
      </c>
      <c r="D127" s="48">
        <v>2</v>
      </c>
      <c r="E127" s="41" t="s">
        <v>164</v>
      </c>
      <c r="F127" s="1"/>
      <c r="G127" s="1"/>
      <c r="H127" s="43">
        <f t="shared" si="5"/>
        <v>0</v>
      </c>
    </row>
    <row r="128" spans="1:8" ht="12.75">
      <c r="A128" s="45"/>
      <c r="B128" s="53" t="s">
        <v>254</v>
      </c>
      <c r="C128" s="54" t="s">
        <v>238</v>
      </c>
      <c r="D128" s="48">
        <v>1</v>
      </c>
      <c r="E128" s="41" t="s">
        <v>164</v>
      </c>
      <c r="F128" s="1"/>
      <c r="G128" s="1"/>
      <c r="H128" s="43">
        <f t="shared" si="5"/>
        <v>0</v>
      </c>
    </row>
    <row r="129" spans="1:8" s="5" customFormat="1" ht="12.75">
      <c r="A129" s="56"/>
      <c r="B129" s="25">
        <v>12</v>
      </c>
      <c r="C129" s="61" t="s">
        <v>220</v>
      </c>
      <c r="D129" s="62"/>
      <c r="E129" s="28"/>
      <c r="F129" s="63"/>
      <c r="G129" s="63"/>
      <c r="H129" s="30"/>
    </row>
    <row r="130" spans="1:8" ht="12.75">
      <c r="A130" s="45"/>
      <c r="B130" s="53" t="s">
        <v>180</v>
      </c>
      <c r="C130" s="54" t="s">
        <v>232</v>
      </c>
      <c r="D130" s="48">
        <v>4</v>
      </c>
      <c r="E130" s="41" t="s">
        <v>59</v>
      </c>
      <c r="F130" s="1"/>
      <c r="G130" s="1"/>
      <c r="H130" s="43">
        <f>SUM(F130:G130)*D130</f>
        <v>0</v>
      </c>
    </row>
    <row r="131" spans="1:8" s="5" customFormat="1" ht="12.75">
      <c r="A131" s="56"/>
      <c r="B131" s="25">
        <v>13</v>
      </c>
      <c r="C131" s="61" t="s">
        <v>222</v>
      </c>
      <c r="D131" s="62"/>
      <c r="E131" s="28"/>
      <c r="F131" s="63"/>
      <c r="G131" s="63"/>
      <c r="H131" s="30"/>
    </row>
    <row r="132" spans="1:8" ht="12.75">
      <c r="A132" s="45"/>
      <c r="B132" s="53" t="s">
        <v>213</v>
      </c>
      <c r="C132" s="54" t="s">
        <v>223</v>
      </c>
      <c r="D132" s="48">
        <v>3</v>
      </c>
      <c r="E132" s="41" t="s">
        <v>59</v>
      </c>
      <c r="F132" s="1"/>
      <c r="G132" s="1"/>
      <c r="H132" s="43">
        <f>SUM(F132:G132)*D132</f>
        <v>0</v>
      </c>
    </row>
    <row r="133" spans="1:8" s="5" customFormat="1" ht="12.75">
      <c r="A133" s="56"/>
      <c r="B133" s="25">
        <v>14</v>
      </c>
      <c r="C133" s="61" t="s">
        <v>224</v>
      </c>
      <c r="D133" s="62"/>
      <c r="E133" s="28"/>
      <c r="F133" s="63"/>
      <c r="G133" s="63"/>
      <c r="H133" s="30"/>
    </row>
    <row r="134" spans="1:8" ht="12.75">
      <c r="A134" s="45"/>
      <c r="B134" s="53" t="s">
        <v>216</v>
      </c>
      <c r="C134" s="54" t="s">
        <v>231</v>
      </c>
      <c r="D134" s="48">
        <v>1</v>
      </c>
      <c r="E134" s="41" t="s">
        <v>59</v>
      </c>
      <c r="F134" s="1"/>
      <c r="G134" s="1"/>
      <c r="H134" s="43">
        <f>SUM(F134:G134)*D134</f>
        <v>0</v>
      </c>
    </row>
    <row r="135" spans="1:8" ht="12.75">
      <c r="A135" s="45"/>
      <c r="B135" s="53" t="s">
        <v>217</v>
      </c>
      <c r="C135" s="54" t="s">
        <v>230</v>
      </c>
      <c r="D135" s="48">
        <v>3</v>
      </c>
      <c r="E135" s="41" t="s">
        <v>59</v>
      </c>
      <c r="F135" s="1"/>
      <c r="G135" s="1"/>
      <c r="H135" s="43">
        <f>SUM(F135:G135)*D135</f>
        <v>0</v>
      </c>
    </row>
    <row r="136" spans="1:8" ht="12.75">
      <c r="A136" s="45"/>
      <c r="B136" s="53" t="s">
        <v>258</v>
      </c>
      <c r="C136" s="54" t="s">
        <v>229</v>
      </c>
      <c r="D136" s="48">
        <v>4</v>
      </c>
      <c r="E136" s="41" t="s">
        <v>59</v>
      </c>
      <c r="F136" s="1"/>
      <c r="G136" s="1"/>
      <c r="H136" s="43">
        <f>SUM(F136:G136)*D136</f>
        <v>0</v>
      </c>
    </row>
    <row r="137" spans="1:8" ht="12.75">
      <c r="A137" s="45"/>
      <c r="B137" s="46">
        <v>15</v>
      </c>
      <c r="C137" s="47" t="s">
        <v>176</v>
      </c>
      <c r="D137" s="48"/>
      <c r="E137" s="49"/>
      <c r="F137" s="50"/>
      <c r="G137" s="50"/>
      <c r="H137" s="51"/>
    </row>
    <row r="138" spans="1:8" ht="12.75">
      <c r="A138" s="45"/>
      <c r="B138" s="53" t="s">
        <v>218</v>
      </c>
      <c r="C138" s="52" t="s">
        <v>178</v>
      </c>
      <c r="D138" s="48"/>
      <c r="E138" s="49"/>
      <c r="F138" s="50"/>
      <c r="G138" s="50"/>
      <c r="H138" s="51"/>
    </row>
    <row r="139" spans="1:8" ht="25.5">
      <c r="A139" s="45"/>
      <c r="B139" s="53" t="s">
        <v>259</v>
      </c>
      <c r="C139" s="54" t="s">
        <v>179</v>
      </c>
      <c r="D139" s="48">
        <v>1</v>
      </c>
      <c r="E139" s="41" t="s">
        <v>21</v>
      </c>
      <c r="F139" s="1"/>
      <c r="G139" s="1"/>
      <c r="H139" s="43">
        <f>SUM(F139:G139)*D139</f>
        <v>0</v>
      </c>
    </row>
    <row r="140" spans="1:8" ht="12.75">
      <c r="A140" s="44"/>
      <c r="B140" s="32" t="s">
        <v>260</v>
      </c>
      <c r="C140" s="39" t="s">
        <v>181</v>
      </c>
      <c r="D140" s="40">
        <v>2</v>
      </c>
      <c r="E140" s="41" t="s">
        <v>21</v>
      </c>
      <c r="F140" s="2"/>
      <c r="G140" s="2"/>
      <c r="H140" s="43">
        <f>SUM(F140:G140)*D140</f>
        <v>0</v>
      </c>
    </row>
    <row r="141" spans="1:8" s="5" customFormat="1" ht="12.75">
      <c r="A141" s="24"/>
      <c r="B141" s="46">
        <v>16</v>
      </c>
      <c r="C141" s="26" t="s">
        <v>177</v>
      </c>
      <c r="D141" s="27"/>
      <c r="E141" s="28"/>
      <c r="F141" s="29"/>
      <c r="G141" s="29"/>
      <c r="H141" s="30"/>
    </row>
    <row r="142" spans="1:8" ht="12.75">
      <c r="A142" s="45" t="s">
        <v>184</v>
      </c>
      <c r="B142" s="53" t="s">
        <v>219</v>
      </c>
      <c r="C142" s="54" t="s">
        <v>185</v>
      </c>
      <c r="D142" s="48">
        <v>65</v>
      </c>
      <c r="E142" s="49" t="s">
        <v>11</v>
      </c>
      <c r="F142" s="1"/>
      <c r="G142" s="1"/>
      <c r="H142" s="43">
        <f>SUM(F142:G142)*D142</f>
        <v>0</v>
      </c>
    </row>
    <row r="143" spans="1:8" ht="12.75">
      <c r="A143" s="45" t="s">
        <v>184</v>
      </c>
      <c r="B143" s="53" t="s">
        <v>261</v>
      </c>
      <c r="C143" s="54" t="s">
        <v>186</v>
      </c>
      <c r="D143" s="48">
        <v>27.5</v>
      </c>
      <c r="E143" s="49" t="s">
        <v>11</v>
      </c>
      <c r="F143" s="1"/>
      <c r="G143" s="1"/>
      <c r="H143" s="43">
        <f>SUM(F143:G143)*D143</f>
        <v>0</v>
      </c>
    </row>
    <row r="144" spans="1:8" ht="38.25">
      <c r="A144" s="45" t="s">
        <v>184</v>
      </c>
      <c r="B144" s="53" t="s">
        <v>262</v>
      </c>
      <c r="C144" s="54" t="s">
        <v>187</v>
      </c>
      <c r="D144" s="48">
        <v>37</v>
      </c>
      <c r="E144" s="49" t="s">
        <v>11</v>
      </c>
      <c r="F144" s="1"/>
      <c r="G144" s="1"/>
      <c r="H144" s="43">
        <f>SUM(F144:G144)*D144</f>
        <v>0</v>
      </c>
    </row>
    <row r="145" spans="1:8" s="5" customFormat="1" ht="12.75">
      <c r="A145" s="24"/>
      <c r="B145" s="25">
        <v>17</v>
      </c>
      <c r="C145" s="26" t="s">
        <v>26</v>
      </c>
      <c r="D145" s="27"/>
      <c r="E145" s="28"/>
      <c r="F145" s="29"/>
      <c r="G145" s="29"/>
      <c r="H145" s="30"/>
    </row>
    <row r="146" spans="1:8" s="5" customFormat="1" ht="12.75">
      <c r="A146" s="24"/>
      <c r="B146" s="38" t="s">
        <v>221</v>
      </c>
      <c r="C146" s="39" t="s">
        <v>28</v>
      </c>
      <c r="D146" s="40">
        <v>100</v>
      </c>
      <c r="E146" s="41" t="s">
        <v>11</v>
      </c>
      <c r="F146" s="2"/>
      <c r="G146" s="2"/>
      <c r="H146" s="43">
        <f>SUM(F146:G146)*D146</f>
        <v>0</v>
      </c>
    </row>
    <row r="147" spans="1:8" ht="13.5" thickBot="1">
      <c r="A147" s="64"/>
      <c r="B147" s="65"/>
      <c r="C147" s="66" t="s">
        <v>19</v>
      </c>
      <c r="D147" s="67"/>
      <c r="E147" s="68"/>
      <c r="F147" s="69">
        <f>SUMPRODUCT(F14:F146,D14:D146)</f>
        <v>0</v>
      </c>
      <c r="G147" s="69">
        <f>SUMPRODUCT(G14:G146,D14:D146)</f>
        <v>0</v>
      </c>
      <c r="H147" s="70">
        <f>SUM(H14:H146)</f>
        <v>0</v>
      </c>
    </row>
    <row r="148" spans="1:8" ht="13.5" thickBot="1">
      <c r="A148" s="71"/>
      <c r="B148" s="72"/>
      <c r="C148" s="73" t="s">
        <v>16</v>
      </c>
      <c r="D148" s="74"/>
      <c r="E148" s="75"/>
      <c r="F148" s="76">
        <f>F147</f>
        <v>0</v>
      </c>
      <c r="G148" s="77">
        <f>G147</f>
        <v>0</v>
      </c>
      <c r="H148" s="78">
        <f>H147</f>
        <v>0</v>
      </c>
    </row>
  </sheetData>
  <sheetProtection password="C690" sheet="1" objects="1" scenarios="1" selectLockedCells="1"/>
  <mergeCells count="13">
    <mergeCell ref="A1:H1"/>
    <mergeCell ref="A8:A9"/>
    <mergeCell ref="B8:B9"/>
    <mergeCell ref="C8:C9"/>
    <mergeCell ref="D8:D9"/>
    <mergeCell ref="E8:E9"/>
    <mergeCell ref="A2:H2"/>
    <mergeCell ref="A4:H4"/>
    <mergeCell ref="A6:H6"/>
    <mergeCell ref="A7:H7"/>
    <mergeCell ref="F8:G8"/>
    <mergeCell ref="A3:H3"/>
    <mergeCell ref="A5:H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91" r:id="rId2"/>
  <headerFooter>
    <oddHeader>&amp;L&amp;"Lucida Grande,Regular"&amp;9&amp;K000000&amp;G
&amp;"-,Regular"BANCO DO ESTADO DO RIO GRANDE DO SUL S. A.
UNIDADE DE ENGENHARIA&amp;"Lucida Grande,Regular"
&amp;R&amp;"Lucida Grande,Regular"&amp;8&amp;K000000FOLHA &amp;P/&amp;N
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Daiane Dolejal Goulart Bastos</cp:lastModifiedBy>
  <cp:lastPrinted>2016-06-10T19:12:32Z</cp:lastPrinted>
  <dcterms:created xsi:type="dcterms:W3CDTF">2000-05-25T11:19:14Z</dcterms:created>
  <dcterms:modified xsi:type="dcterms:W3CDTF">2016-06-13T19:31:06Z</dcterms:modified>
  <cp:category/>
  <cp:version/>
  <cp:contentType/>
  <cp:contentStatus/>
</cp:coreProperties>
</file>